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I10" i="4"/>
  <c r="AL8" i="4"/>
  <c r="P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<sst xmlns="http://schemas.openxmlformats.org/spreadsheetml/2006/main" count="245" uniqueCount="126">
  <si>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</si>
  <si>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</si>
  <si>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</si>
  <si>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</si>
  <si>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</si>
  <si>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</si>
  <si>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</si>
  <si>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</si>
  <si>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</si>
  <si>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</si>
  <si>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</si>
  <si>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</si>
  <si>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</si>
  <si>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</si>
  <si>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</si>
  <si>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</si>
  <si>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</si>
  <si>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</si>
  <si>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</si>
  <si>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</si>
  <si>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</si>
  <si>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</si>
  <si>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</si>
  <si>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</si>
  <si>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</si>
  <si>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</si>
  <si>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</si>
  <si>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</si>
  <si>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</si>
  <si>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</si>
  <si>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</si>
  <si>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</si>
  <si>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</si>
  <si>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</si>
  <si>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</si>
  <si>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</si>
  <si>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</si>
  <si>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</si>
  <si>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</si>
  <si>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</si>
  <si>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</si>
  <si>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</si>
  <si>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</si>
  <si>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</si>
  <si>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</si>
  <si>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</si>
  <si>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</si>
  <si>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</si>
  <si>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</si>
  <si>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</si>
  <si>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</si>
  <si>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</si>
  <si>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</si>
  <si>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</si>
  <si>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</si>
  <si>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</si>
  <si>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</si>
  <si>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</si>
  <si>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</si>
  <si>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</si>
  <si>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</si>
  <si>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</si>
  <si>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</si>
  <si>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</si>
  <si>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</si>
  <si>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</si>
  <si>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</si>
  <si>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</si>
  <si>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</si>
  <si>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</si>
  <si>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</si>
  <si>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</si>
  <si>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</si>
  <si>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</si>
  <si>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</si>
  <si>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</si>
  <si>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</si>
  <si>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</si>
  <si>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</si>
  <si>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</si>
  <si>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</si>
  <si>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</si>
  <si>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</si>
  <si>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</si>
  <si>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</si>
  <si>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</si>
  <si>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</si>
  <si>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</si>
  <si>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</si>
  <si>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</si>
  <si>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</si>
  <si>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</si>
  <si>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</si>
  <si>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</si>
  <si>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</si>
  <si>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</si>
  <si>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</si>
  <si>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</si>
  <si>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</si>
  <si>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</si>
  <si>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</si>
  <si>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</si>
  <si>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</si>
  <si>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</si>
  <si>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</si>
  <si>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</si>
  <si>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</si>
  <si>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</si>
  <si>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</si>
  <si>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</si>
  <si>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岡山県　新庄村</t>
  </si>
  <si>
    <t>法非適用</t>
  </si>
  <si>
    <t>下水道事業</t>
  </si>
  <si>
    <t>特定環境保全公共下水道</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</si>
  <si>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</si>
  <si>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</si>
  <si>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</si>
  <si>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</si>
  <si>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</si>
  <si>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</si>
  <si>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</si>
  <si>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</si>
  <si>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県内でも一番小さな自治体であり、一世帯あたりの数値の変動が全体に対して与える影響は大きい。今後、料金収納率の向上、料金改定の検討、経営の効率化を図り、企業会計の健全化を進めていく。また、老朽化対策等については、事業全体の経営バランス等を考慮し、更新を進めていく。</t>
    <rPh sb="1" eb="2">
      <t>ケン</t>
    </rPh>
    <rPh sb="2" eb="3">
      <t>ナイ</t>
    </rPh>
    <rPh sb="5" eb="7">
      <t>イチバン</t>
    </rPh>
    <rPh sb="7" eb="8">
      <t>チイ</t>
    </rPh>
    <rPh sb="10" eb="13">
      <t>ジチタイ</t>
    </rPh>
    <rPh sb="17" eb="20">
      <t>イッセタイ</t>
    </rPh>
    <rPh sb="24" eb="26">
      <t>スウチ</t>
    </rPh>
    <rPh sb="27" eb="29">
      <t>ヘンドウ</t>
    </rPh>
    <rPh sb="30" eb="32">
      <t>ゼンタイ</t>
    </rPh>
    <rPh sb="33" eb="34">
      <t>タイ</t>
    </rPh>
    <rPh sb="36" eb="37">
      <t>アタ</t>
    </rPh>
    <rPh sb="39" eb="41">
      <t>エイキョウ</t>
    </rPh>
    <rPh sb="42" eb="43">
      <t>オオ</t>
    </rPh>
    <rPh sb="46" eb="48">
      <t>コンゴ</t>
    </rPh>
    <rPh sb="108" eb="110">
      <t>ゼンタイ</t>
    </rPh>
    <rPh sb="117" eb="118">
      <t>トウ</t>
    </rPh>
    <phoneticPr fontId="4"/>
  </si>
  <si>
    <t>非設置</t>
    <rPh sb="0" eb="1">
      <t>ヒ</t>
    </rPh>
    <rPh sb="1" eb="3">
      <t>セッチ</t>
    </rPh>
    <phoneticPr fontId="4"/>
  </si>
  <si>
    <t>　収益的収支比率は、85％前後で推移しているが、収益の多くを一般会計からの繰入金に頼っている状況である。今後は、料金収入の増加を図るとともに、経費を抑えていく必要がある。
　企業債残高対事業規模比率に数値が入っていないのは、企業債元利償還金を全て一般会計からの繰入金で賄っているためである。
　また、水洗化率は高いものの、経費回収率、汚水処理原価は、類似団体を下回っており、経営の効率性は悪いと言える。</t>
    <rPh sb="1" eb="4">
      <t>シュウエキテキ</t>
    </rPh>
    <rPh sb="4" eb="6">
      <t>シュウシ</t>
    </rPh>
    <rPh sb="6" eb="8">
      <t>ヒリツ</t>
    </rPh>
    <rPh sb="13" eb="15">
      <t>ゼンゴ</t>
    </rPh>
    <rPh sb="16" eb="18">
      <t>スイイ</t>
    </rPh>
    <rPh sb="24" eb="26">
      <t>シュウエキ</t>
    </rPh>
    <rPh sb="27" eb="28">
      <t>オオ</t>
    </rPh>
    <rPh sb="30" eb="32">
      <t>イッパン</t>
    </rPh>
    <rPh sb="32" eb="34">
      <t>カイケイ</t>
    </rPh>
    <rPh sb="37" eb="39">
      <t>クリイレ</t>
    </rPh>
    <rPh sb="39" eb="40">
      <t>キン</t>
    </rPh>
    <rPh sb="41" eb="42">
      <t>タヨ</t>
    </rPh>
    <rPh sb="46" eb="48">
      <t>ジョウキョウ</t>
    </rPh>
    <rPh sb="52" eb="54">
      <t>コンゴ</t>
    </rPh>
    <rPh sb="56" eb="58">
      <t>リョウキン</t>
    </rPh>
    <rPh sb="58" eb="60">
      <t>シュウニュウ</t>
    </rPh>
    <rPh sb="61" eb="63">
      <t>ゾウカ</t>
    </rPh>
    <rPh sb="64" eb="65">
      <t>ハカ</t>
    </rPh>
    <rPh sb="71" eb="73">
      <t>ケイヒ</t>
    </rPh>
    <rPh sb="74" eb="75">
      <t>オサ</t>
    </rPh>
    <rPh sb="79" eb="81">
      <t>ヒツヨウ</t>
    </rPh>
    <rPh sb="93" eb="95">
      <t>ジギョウ</t>
    </rPh>
    <rPh sb="95" eb="97">
      <t>キボ</t>
    </rPh>
    <rPh sb="100" eb="102">
      <t>スウチ</t>
    </rPh>
    <rPh sb="103" eb="104">
      <t>ハイ</t>
    </rPh>
    <rPh sb="112" eb="114">
      <t>キギョウ</t>
    </rPh>
    <rPh sb="114" eb="115">
      <t>サイ</t>
    </rPh>
    <rPh sb="115" eb="117">
      <t>ガンリ</t>
    </rPh>
    <rPh sb="117" eb="120">
      <t>ショウカンキン</t>
    </rPh>
    <rPh sb="121" eb="122">
      <t>スベ</t>
    </rPh>
    <rPh sb="123" eb="125">
      <t>イッパン</t>
    </rPh>
    <rPh sb="125" eb="127">
      <t>カイケイ</t>
    </rPh>
    <rPh sb="130" eb="132">
      <t>クリイレ</t>
    </rPh>
    <rPh sb="132" eb="133">
      <t>キン</t>
    </rPh>
    <rPh sb="134" eb="135">
      <t>マカナ</t>
    </rPh>
    <rPh sb="150" eb="153">
      <t>スイセンカ</t>
    </rPh>
    <rPh sb="153" eb="154">
      <t>リツ</t>
    </rPh>
    <rPh sb="155" eb="156">
      <t>タカ</t>
    </rPh>
    <rPh sb="161" eb="163">
      <t>ケイヒ</t>
    </rPh>
    <rPh sb="163" eb="165">
      <t>カイシュウ</t>
    </rPh>
    <rPh sb="165" eb="166">
      <t>リツ</t>
    </rPh>
    <rPh sb="167" eb="169">
      <t>オスイ</t>
    </rPh>
    <rPh sb="169" eb="171">
      <t>ショリ</t>
    </rPh>
    <rPh sb="171" eb="173">
      <t>ゲンカ</t>
    </rPh>
    <rPh sb="175" eb="177">
      <t>ルイジ</t>
    </rPh>
    <rPh sb="177" eb="179">
      <t>ダンタイ</t>
    </rPh>
    <rPh sb="180" eb="182">
      <t>シタマワ</t>
    </rPh>
    <rPh sb="187" eb="189">
      <t>ケイエイ</t>
    </rPh>
    <rPh sb="190" eb="193">
      <t>コウリツセイ</t>
    </rPh>
    <rPh sb="194" eb="195">
      <t>ワル</t>
    </rPh>
    <rPh sb="197" eb="198">
      <t>イ</t>
    </rPh>
    <phoneticPr fontId="7"/>
  </si>
  <si>
    <t>　平成15年から平成19年にかけて整備を行っており、現時点で老朽化した施設はないが、一般会計からの繰入金に頼った経営状況であり、将来の改修、更新に備えた計画を策定しておく必要がある。</t>
    <rPh sb="8" eb="10">
      <t>ヘイセイ</t>
    </rPh>
    <rPh sb="20" eb="21">
      <t>オコナ</t>
    </rPh>
    <rPh sb="26" eb="29">
      <t>ゲンジテン</t>
    </rPh>
    <rPh sb="42" eb="44">
      <t>イッパン</t>
    </rPh>
    <rPh sb="44" eb="46">
      <t>カイケイ</t>
    </rPh>
    <rPh sb="49" eb="51">
      <t>クリイレ</t>
    </rPh>
    <rPh sb="51" eb="52">
      <t>キン</t>
    </rPh>
    <rPh sb="53" eb="54">
      <t>タヨ</t>
    </rPh>
    <rPh sb="56" eb="58">
      <t>ケイエイ</t>
    </rPh>
    <rPh sb="58" eb="60">
      <t>ジョウキョウ</t>
    </rPh>
    <rPh sb="64" eb="66">
      <t>ショウライ</t>
    </rPh>
    <rPh sb="67" eb="69">
      <t>カイシュウ</t>
    </rPh>
    <rPh sb="70" eb="72">
      <t>コウシン</t>
    </rPh>
    <rPh sb="73" eb="74">
      <t>ソナ</t>
    </rPh>
    <rPh sb="76" eb="78">
      <t>ケイカク</t>
    </rPh>
    <rPh sb="79" eb="81">
      <t>サクテイ</t>
    </rPh>
    <rPh sb="85" eb="87">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</si>
</sst>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7643136"/>
        <c:axId val="7765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ser>
        <c:dLbls>
          <c:showLegendKey val="0"/>
          <c:showVal val="0"/>
          <c:showCatName val="0"/>
          <c:showSerName val="0"/>
          <c:showPercent val="0"/>
          <c:showBubbleSize val="0"/>
        </c:dLbls>
        <c:marker val="1"/>
        <c:smooth val="0"/>
        <c:axId val="77643136"/>
        <c:axId val="77653504"/>
      </c:lineChart>
      <c:dateAx>
        <c:axId val="77643136"/>
        <c:scaling>
          <c:orientation val="minMax"/>
        </c:scaling>
        <c:delete val="1"/>
        <c:axPos val="b"/>
        <c:numFmt formatCode="ge" sourceLinked="1"/>
        <c:majorTickMark val="none"/>
        <c:minorTickMark val="none"/>
        <c:tickLblPos val="none"/>
        <c:crossAx val="77653504"/>
        <c:crosses val="autoZero"/>
        <c:auto val="1"/>
        <c:lblOffset val="100"/>
        <c:baseTimeUnit val="years"/>
      </c:dateAx>
      <c:valAx>
        <c:axId val="7765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64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2907136"/>
        <c:axId val="8290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ser>
        <c:dLbls>
          <c:showLegendKey val="0"/>
          <c:showVal val="0"/>
          <c:showCatName val="0"/>
          <c:showSerName val="0"/>
          <c:showPercent val="0"/>
          <c:showBubbleSize val="0"/>
        </c:dLbls>
        <c:marker val="1"/>
        <c:smooth val="0"/>
        <c:axId val="82907136"/>
        <c:axId val="82909056"/>
      </c:lineChart>
      <c:dateAx>
        <c:axId val="82907136"/>
        <c:scaling>
          <c:orientation val="minMax"/>
        </c:scaling>
        <c:delete val="1"/>
        <c:axPos val="b"/>
        <c:numFmt formatCode="ge" sourceLinked="1"/>
        <c:majorTickMark val="none"/>
        <c:minorTickMark val="none"/>
        <c:tickLblPos val="none"/>
        <c:crossAx val="82909056"/>
        <c:crosses val="autoZero"/>
        <c:auto val="1"/>
        <c:lblOffset val="100"/>
        <c:baseTimeUnit val="years"/>
      </c:dateAx>
      <c:valAx>
        <c:axId val="8290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0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88.42</c:v>
                </c:pt>
                <c:pt idx="1">
                  <c:v>89.61</c:v>
                </c:pt>
                <c:pt idx="2">
                  <c:v>88.27</c:v>
                </c:pt>
                <c:pt idx="3">
                  <c:v>88.58</c:v>
                </c:pt>
                <c:pt idx="4">
                  <c:v>88.95</c:v>
                </c:pt>
              </c:numCache>
            </c:numRef>
          </c:val>
        </c:ser>
        <c:dLbls>
          <c:showLegendKey val="0"/>
          <c:showVal val="0"/>
          <c:showCatName val="0"/>
          <c:showSerName val="0"/>
          <c:showPercent val="0"/>
          <c:showBubbleSize val="0"/>
        </c:dLbls>
        <c:gapWidth val="150"/>
        <c:axId val="82947456"/>
        <c:axId val="8296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ser>
        <c:dLbls>
          <c:showLegendKey val="0"/>
          <c:showVal val="0"/>
          <c:showCatName val="0"/>
          <c:showSerName val="0"/>
          <c:showPercent val="0"/>
          <c:showBubbleSize val="0"/>
        </c:dLbls>
        <c:marker val="1"/>
        <c:smooth val="0"/>
        <c:axId val="82947456"/>
        <c:axId val="82961920"/>
      </c:lineChart>
      <c:dateAx>
        <c:axId val="82947456"/>
        <c:scaling>
          <c:orientation val="minMax"/>
        </c:scaling>
        <c:delete val="1"/>
        <c:axPos val="b"/>
        <c:numFmt formatCode="ge" sourceLinked="1"/>
        <c:majorTickMark val="none"/>
        <c:minorTickMark val="none"/>
        <c:tickLblPos val="none"/>
        <c:crossAx val="82961920"/>
        <c:crosses val="autoZero"/>
        <c:auto val="1"/>
        <c:lblOffset val="100"/>
        <c:baseTimeUnit val="years"/>
      </c:dateAx>
      <c:valAx>
        <c:axId val="8296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4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87.23</c:v>
                </c:pt>
                <c:pt idx="1">
                  <c:v>84.62</c:v>
                </c:pt>
                <c:pt idx="2">
                  <c:v>84.87</c:v>
                </c:pt>
                <c:pt idx="3">
                  <c:v>86.16</c:v>
                </c:pt>
                <c:pt idx="4">
                  <c:v>83.76</c:v>
                </c:pt>
              </c:numCache>
            </c:numRef>
          </c:val>
        </c:ser>
        <c:dLbls>
          <c:showLegendKey val="0"/>
          <c:showVal val="0"/>
          <c:showCatName val="0"/>
          <c:showSerName val="0"/>
          <c:showPercent val="0"/>
          <c:showBubbleSize val="0"/>
        </c:dLbls>
        <c:gapWidth val="150"/>
        <c:axId val="79244288"/>
        <c:axId val="7926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244288"/>
        <c:axId val="79266944"/>
      </c:lineChart>
      <c:dateAx>
        <c:axId val="79244288"/>
        <c:scaling>
          <c:orientation val="minMax"/>
        </c:scaling>
        <c:delete val="1"/>
        <c:axPos val="b"/>
        <c:numFmt formatCode="ge" sourceLinked="1"/>
        <c:majorTickMark val="none"/>
        <c:minorTickMark val="none"/>
        <c:tickLblPos val="none"/>
        <c:crossAx val="79266944"/>
        <c:crosses val="autoZero"/>
        <c:auto val="1"/>
        <c:lblOffset val="100"/>
        <c:baseTimeUnit val="years"/>
      </c:dateAx>
      <c:valAx>
        <c:axId val="7926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24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353920"/>
        <c:axId val="8036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353920"/>
        <c:axId val="80368384"/>
      </c:lineChart>
      <c:dateAx>
        <c:axId val="80353920"/>
        <c:scaling>
          <c:orientation val="minMax"/>
        </c:scaling>
        <c:delete val="1"/>
        <c:axPos val="b"/>
        <c:numFmt formatCode="ge" sourceLinked="1"/>
        <c:majorTickMark val="none"/>
        <c:minorTickMark val="none"/>
        <c:tickLblPos val="none"/>
        <c:crossAx val="80368384"/>
        <c:crosses val="autoZero"/>
        <c:auto val="1"/>
        <c:lblOffset val="100"/>
        <c:baseTimeUnit val="years"/>
      </c:dateAx>
      <c:valAx>
        <c:axId val="8036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5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386304"/>
        <c:axId val="8039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386304"/>
        <c:axId val="80392576"/>
      </c:lineChart>
      <c:dateAx>
        <c:axId val="80386304"/>
        <c:scaling>
          <c:orientation val="minMax"/>
        </c:scaling>
        <c:delete val="1"/>
        <c:axPos val="b"/>
        <c:numFmt formatCode="ge" sourceLinked="1"/>
        <c:majorTickMark val="none"/>
        <c:minorTickMark val="none"/>
        <c:tickLblPos val="none"/>
        <c:crossAx val="80392576"/>
        <c:crosses val="autoZero"/>
        <c:auto val="1"/>
        <c:lblOffset val="100"/>
        <c:baseTimeUnit val="years"/>
      </c:dateAx>
      <c:valAx>
        <c:axId val="8039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8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424384"/>
        <c:axId val="8142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424384"/>
        <c:axId val="81426304"/>
      </c:lineChart>
      <c:dateAx>
        <c:axId val="81424384"/>
        <c:scaling>
          <c:orientation val="minMax"/>
        </c:scaling>
        <c:delete val="1"/>
        <c:axPos val="b"/>
        <c:numFmt formatCode="ge" sourceLinked="1"/>
        <c:majorTickMark val="none"/>
        <c:minorTickMark val="none"/>
        <c:tickLblPos val="none"/>
        <c:crossAx val="81426304"/>
        <c:crosses val="autoZero"/>
        <c:auto val="1"/>
        <c:lblOffset val="100"/>
        <c:baseTimeUnit val="years"/>
      </c:dateAx>
      <c:valAx>
        <c:axId val="8142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2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465344"/>
        <c:axId val="8146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465344"/>
        <c:axId val="81467264"/>
      </c:lineChart>
      <c:dateAx>
        <c:axId val="81465344"/>
        <c:scaling>
          <c:orientation val="minMax"/>
        </c:scaling>
        <c:delete val="1"/>
        <c:axPos val="b"/>
        <c:numFmt formatCode="ge" sourceLinked="1"/>
        <c:majorTickMark val="none"/>
        <c:minorTickMark val="none"/>
        <c:tickLblPos val="none"/>
        <c:crossAx val="81467264"/>
        <c:crosses val="autoZero"/>
        <c:auto val="1"/>
        <c:lblOffset val="100"/>
        <c:baseTimeUnit val="years"/>
      </c:dateAx>
      <c:valAx>
        <c:axId val="8146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6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2313.81</c:v>
                </c:pt>
                <c:pt idx="1">
                  <c:v>2296.86</c:v>
                </c:pt>
                <c:pt idx="2">
                  <c:v>2636.2</c:v>
                </c:pt>
                <c:pt idx="3" formatCode="#,##0.00;&quot;△&quot;#,##0.00">
                  <c:v>0</c:v>
                </c:pt>
                <c:pt idx="4" formatCode="#,##0.00;&quot;△&quot;#,##0.00">
                  <c:v>0</c:v>
                </c:pt>
              </c:numCache>
            </c:numRef>
          </c:val>
        </c:ser>
        <c:dLbls>
          <c:showLegendKey val="0"/>
          <c:showVal val="0"/>
          <c:showCatName val="0"/>
          <c:showSerName val="0"/>
          <c:showPercent val="0"/>
          <c:showBubbleSize val="0"/>
        </c:dLbls>
        <c:gapWidth val="150"/>
        <c:axId val="81476992"/>
        <c:axId val="8150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ser>
        <c:dLbls>
          <c:showLegendKey val="0"/>
          <c:showVal val="0"/>
          <c:showCatName val="0"/>
          <c:showSerName val="0"/>
          <c:showPercent val="0"/>
          <c:showBubbleSize val="0"/>
        </c:dLbls>
        <c:marker val="1"/>
        <c:smooth val="0"/>
        <c:axId val="81476992"/>
        <c:axId val="81507840"/>
      </c:lineChart>
      <c:dateAx>
        <c:axId val="81476992"/>
        <c:scaling>
          <c:orientation val="minMax"/>
        </c:scaling>
        <c:delete val="1"/>
        <c:axPos val="b"/>
        <c:numFmt formatCode="ge" sourceLinked="1"/>
        <c:majorTickMark val="none"/>
        <c:minorTickMark val="none"/>
        <c:tickLblPos val="none"/>
        <c:crossAx val="81507840"/>
        <c:crosses val="autoZero"/>
        <c:auto val="1"/>
        <c:lblOffset val="100"/>
        <c:baseTimeUnit val="years"/>
      </c:dateAx>
      <c:valAx>
        <c:axId val="8150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7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45.79</c:v>
                </c:pt>
                <c:pt idx="1">
                  <c:v>40.58</c:v>
                </c:pt>
                <c:pt idx="2">
                  <c:v>40.93</c:v>
                </c:pt>
                <c:pt idx="3">
                  <c:v>43.17</c:v>
                </c:pt>
                <c:pt idx="4">
                  <c:v>41.34</c:v>
                </c:pt>
              </c:numCache>
            </c:numRef>
          </c:val>
        </c:ser>
        <c:dLbls>
          <c:showLegendKey val="0"/>
          <c:showVal val="0"/>
          <c:showCatName val="0"/>
          <c:showSerName val="0"/>
          <c:showPercent val="0"/>
          <c:showBubbleSize val="0"/>
        </c:dLbls>
        <c:gapWidth val="150"/>
        <c:axId val="83180544"/>
        <c:axId val="8318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ser>
        <c:dLbls>
          <c:showLegendKey val="0"/>
          <c:showVal val="0"/>
          <c:showCatName val="0"/>
          <c:showSerName val="0"/>
          <c:showPercent val="0"/>
          <c:showBubbleSize val="0"/>
        </c:dLbls>
        <c:marker val="1"/>
        <c:smooth val="0"/>
        <c:axId val="83180544"/>
        <c:axId val="83186816"/>
      </c:lineChart>
      <c:dateAx>
        <c:axId val="83180544"/>
        <c:scaling>
          <c:orientation val="minMax"/>
        </c:scaling>
        <c:delete val="1"/>
        <c:axPos val="b"/>
        <c:numFmt formatCode="ge" sourceLinked="1"/>
        <c:majorTickMark val="none"/>
        <c:minorTickMark val="none"/>
        <c:tickLblPos val="none"/>
        <c:crossAx val="83186816"/>
        <c:crosses val="autoZero"/>
        <c:auto val="1"/>
        <c:lblOffset val="100"/>
        <c:baseTimeUnit val="years"/>
      </c:dateAx>
      <c:valAx>
        <c:axId val="8318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8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419.22</c:v>
                </c:pt>
                <c:pt idx="1">
                  <c:v>374.08</c:v>
                </c:pt>
                <c:pt idx="2">
                  <c:v>435.91</c:v>
                </c:pt>
                <c:pt idx="3">
                  <c:v>368.71</c:v>
                </c:pt>
                <c:pt idx="4">
                  <c:v>366.33</c:v>
                </c:pt>
              </c:numCache>
            </c:numRef>
          </c:val>
        </c:ser>
        <c:dLbls>
          <c:showLegendKey val="0"/>
          <c:showVal val="0"/>
          <c:showCatName val="0"/>
          <c:showSerName val="0"/>
          <c:showPercent val="0"/>
          <c:showBubbleSize val="0"/>
        </c:dLbls>
        <c:gapWidth val="150"/>
        <c:axId val="83216640"/>
        <c:axId val="8321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ser>
        <c:dLbls>
          <c:showLegendKey val="0"/>
          <c:showVal val="0"/>
          <c:showCatName val="0"/>
          <c:showSerName val="0"/>
          <c:showPercent val="0"/>
          <c:showBubbleSize val="0"/>
        </c:dLbls>
        <c:marker val="1"/>
        <c:smooth val="0"/>
        <c:axId val="83216640"/>
        <c:axId val="83218816"/>
      </c:lineChart>
      <c:dateAx>
        <c:axId val="83216640"/>
        <c:scaling>
          <c:orientation val="minMax"/>
        </c:scaling>
        <c:delete val="1"/>
        <c:axPos val="b"/>
        <c:numFmt formatCode="ge" sourceLinked="1"/>
        <c:majorTickMark val="none"/>
        <c:minorTickMark val="none"/>
        <c:tickLblPos val="none"/>
        <c:crossAx val="83218816"/>
        <c:crosses val="autoZero"/>
        <c:auto val="1"/>
        <c:lblOffset val="100"/>
        <c:baseTimeUnit val="years"/>
      </c:dateAx>
      <c:valAx>
        <c:axId val="8321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1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37" zoomScaleNormal="100" workbookViewId="0">
      <selection activeCell="CC45" sqref="CC4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1" t="str">
        <f>データ!H6</f>
        <v>岡山県　新庄村</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c r="A8" s="2"/>
      <c r="B8" s="78" t="str">
        <f>データ!I6</f>
        <v>法非適用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D3</v>
      </c>
      <c r="X8" s="78"/>
      <c r="Y8" s="78"/>
      <c r="Z8" s="78"/>
      <c r="AA8" s="78"/>
      <c r="AB8" s="78"/>
      <c r="AC8" s="78"/>
      <c r="AD8" s="79" t="s">
        <v>123</v>
      </c>
      <c r="AE8" s="79"/>
      <c r="AF8" s="79"/>
      <c r="AG8" s="79"/>
      <c r="AH8" s="79"/>
      <c r="AI8" s="79"/>
      <c r="AJ8" s="79"/>
      <c r="AK8" s="4"/>
      <c r="AL8" s="73">
        <f>データ!S6</f>
        <v>953</v>
      </c>
      <c r="AM8" s="73"/>
      <c r="AN8" s="73"/>
      <c r="AO8" s="73"/>
      <c r="AP8" s="73"/>
      <c r="AQ8" s="73"/>
      <c r="AR8" s="73"/>
      <c r="AS8" s="73"/>
      <c r="AT8" s="72">
        <f>データ!T6</f>
        <v>67.11</v>
      </c>
      <c r="AU8" s="72"/>
      <c r="AV8" s="72"/>
      <c r="AW8" s="72"/>
      <c r="AX8" s="72"/>
      <c r="AY8" s="72"/>
      <c r="AZ8" s="72"/>
      <c r="BA8" s="72"/>
      <c r="BB8" s="72">
        <f>データ!U6</f>
        <v>14.2</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c r="A10" s="2"/>
      <c r="B10" s="72" t="str">
        <f>データ!N6</f>
        <v>-</v>
      </c>
      <c r="C10" s="72"/>
      <c r="D10" s="72"/>
      <c r="E10" s="72"/>
      <c r="F10" s="72"/>
      <c r="G10" s="72"/>
      <c r="H10" s="72"/>
      <c r="I10" s="72" t="str">
        <f>データ!O6</f>
        <v>該当数値なし</v>
      </c>
      <c r="J10" s="72"/>
      <c r="K10" s="72"/>
      <c r="L10" s="72"/>
      <c r="M10" s="72"/>
      <c r="N10" s="72"/>
      <c r="O10" s="72"/>
      <c r="P10" s="72">
        <f>データ!P6</f>
        <v>76.37</v>
      </c>
      <c r="Q10" s="72"/>
      <c r="R10" s="72"/>
      <c r="S10" s="72"/>
      <c r="T10" s="72"/>
      <c r="U10" s="72"/>
      <c r="V10" s="72"/>
      <c r="W10" s="72">
        <f>データ!Q6</f>
        <v>100</v>
      </c>
      <c r="X10" s="72"/>
      <c r="Y10" s="72"/>
      <c r="Z10" s="72"/>
      <c r="AA10" s="72"/>
      <c r="AB10" s="72"/>
      <c r="AC10" s="72"/>
      <c r="AD10" s="73">
        <f>データ!R6</f>
        <v>2970</v>
      </c>
      <c r="AE10" s="73"/>
      <c r="AF10" s="73"/>
      <c r="AG10" s="73"/>
      <c r="AH10" s="73"/>
      <c r="AI10" s="73"/>
      <c r="AJ10" s="73"/>
      <c r="AK10" s="2"/>
      <c r="AL10" s="73">
        <f>データ!V6</f>
        <v>724</v>
      </c>
      <c r="AM10" s="73"/>
      <c r="AN10" s="73"/>
      <c r="AO10" s="73"/>
      <c r="AP10" s="73"/>
      <c r="AQ10" s="73"/>
      <c r="AR10" s="73"/>
      <c r="AS10" s="73"/>
      <c r="AT10" s="72">
        <f>データ!W6</f>
        <v>0.21</v>
      </c>
      <c r="AU10" s="72"/>
      <c r="AV10" s="72"/>
      <c r="AW10" s="72"/>
      <c r="AX10" s="72"/>
      <c r="AY10" s="72"/>
      <c r="AZ10" s="72"/>
      <c r="BA10" s="72"/>
      <c r="BB10" s="72">
        <f>データ!X6</f>
        <v>3447.62</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26</v>
      </c>
      <c r="BM14" s="43"/>
      <c r="BN14" s="43"/>
      <c r="BO14" s="43"/>
      <c r="BP14" s="43"/>
      <c r="BQ14" s="43"/>
      <c r="BR14" s="43"/>
      <c r="BS14" s="43"/>
      <c r="BT14" s="43"/>
      <c r="BU14" s="43"/>
      <c r="BV14" s="43"/>
      <c r="BW14" s="43"/>
      <c r="BX14" s="43"/>
      <c r="BY14" s="43"/>
      <c r="BZ14" s="44"/>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55" t="s">
        <v>124</v>
      </c>
      <c r="BM16" s="56"/>
      <c r="BN16" s="56"/>
      <c r="BO16" s="56"/>
      <c r="BP16" s="56"/>
      <c r="BQ16" s="56"/>
      <c r="BR16" s="56"/>
      <c r="BS16" s="56"/>
      <c r="BT16" s="56"/>
      <c r="BU16" s="56"/>
      <c r="BV16" s="56"/>
      <c r="BW16" s="56"/>
      <c r="BX16" s="56"/>
      <c r="BY16" s="56"/>
      <c r="BZ16" s="57"/>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55"/>
      <c r="BM17" s="56"/>
      <c r="BN17" s="56"/>
      <c r="BO17" s="56"/>
      <c r="BP17" s="56"/>
      <c r="BQ17" s="56"/>
      <c r="BR17" s="56"/>
      <c r="BS17" s="56"/>
      <c r="BT17" s="56"/>
      <c r="BU17" s="56"/>
      <c r="BV17" s="56"/>
      <c r="BW17" s="56"/>
      <c r="BX17" s="56"/>
      <c r="BY17" s="56"/>
      <c r="BZ17" s="57"/>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55"/>
      <c r="BM18" s="56"/>
      <c r="BN18" s="56"/>
      <c r="BO18" s="56"/>
      <c r="BP18" s="56"/>
      <c r="BQ18" s="56"/>
      <c r="BR18" s="56"/>
      <c r="BS18" s="56"/>
      <c r="BT18" s="56"/>
      <c r="BU18" s="56"/>
      <c r="BV18" s="56"/>
      <c r="BW18" s="56"/>
      <c r="BX18" s="56"/>
      <c r="BY18" s="56"/>
      <c r="BZ18" s="57"/>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55"/>
      <c r="BM19" s="56"/>
      <c r="BN19" s="56"/>
      <c r="BO19" s="56"/>
      <c r="BP19" s="56"/>
      <c r="BQ19" s="56"/>
      <c r="BR19" s="56"/>
      <c r="BS19" s="56"/>
      <c r="BT19" s="56"/>
      <c r="BU19" s="56"/>
      <c r="BV19" s="56"/>
      <c r="BW19" s="56"/>
      <c r="BX19" s="56"/>
      <c r="BY19" s="56"/>
      <c r="BZ19" s="57"/>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55"/>
      <c r="BM20" s="56"/>
      <c r="BN20" s="56"/>
      <c r="BO20" s="56"/>
      <c r="BP20" s="56"/>
      <c r="BQ20" s="56"/>
      <c r="BR20" s="56"/>
      <c r="BS20" s="56"/>
      <c r="BT20" s="56"/>
      <c r="BU20" s="56"/>
      <c r="BV20" s="56"/>
      <c r="BW20" s="56"/>
      <c r="BX20" s="56"/>
      <c r="BY20" s="56"/>
      <c r="BZ20" s="57"/>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55"/>
      <c r="BM21" s="56"/>
      <c r="BN21" s="56"/>
      <c r="BO21" s="56"/>
      <c r="BP21" s="56"/>
      <c r="BQ21" s="56"/>
      <c r="BR21" s="56"/>
      <c r="BS21" s="56"/>
      <c r="BT21" s="56"/>
      <c r="BU21" s="56"/>
      <c r="BV21" s="56"/>
      <c r="BW21" s="56"/>
      <c r="BX21" s="56"/>
      <c r="BY21" s="56"/>
      <c r="BZ21" s="57"/>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55"/>
      <c r="BM22" s="56"/>
      <c r="BN22" s="56"/>
      <c r="BO22" s="56"/>
      <c r="BP22" s="56"/>
      <c r="BQ22" s="56"/>
      <c r="BR22" s="56"/>
      <c r="BS22" s="56"/>
      <c r="BT22" s="56"/>
      <c r="BU22" s="56"/>
      <c r="BV22" s="56"/>
      <c r="BW22" s="56"/>
      <c r="BX22" s="56"/>
      <c r="BY22" s="56"/>
      <c r="BZ22" s="57"/>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55"/>
      <c r="BM23" s="56"/>
      <c r="BN23" s="56"/>
      <c r="BO23" s="56"/>
      <c r="BP23" s="56"/>
      <c r="BQ23" s="56"/>
      <c r="BR23" s="56"/>
      <c r="BS23" s="56"/>
      <c r="BT23" s="56"/>
      <c r="BU23" s="56"/>
      <c r="BV23" s="56"/>
      <c r="BW23" s="56"/>
      <c r="BX23" s="56"/>
      <c r="BY23" s="56"/>
      <c r="BZ23" s="57"/>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55"/>
      <c r="BM24" s="56"/>
      <c r="BN24" s="56"/>
      <c r="BO24" s="56"/>
      <c r="BP24" s="56"/>
      <c r="BQ24" s="56"/>
      <c r="BR24" s="56"/>
      <c r="BS24" s="56"/>
      <c r="BT24" s="56"/>
      <c r="BU24" s="56"/>
      <c r="BV24" s="56"/>
      <c r="BW24" s="56"/>
      <c r="BX24" s="56"/>
      <c r="BY24" s="56"/>
      <c r="BZ24" s="57"/>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55"/>
      <c r="BM25" s="56"/>
      <c r="BN25" s="56"/>
      <c r="BO25" s="56"/>
      <c r="BP25" s="56"/>
      <c r="BQ25" s="56"/>
      <c r="BR25" s="56"/>
      <c r="BS25" s="56"/>
      <c r="BT25" s="56"/>
      <c r="BU25" s="56"/>
      <c r="BV25" s="56"/>
      <c r="BW25" s="56"/>
      <c r="BX25" s="56"/>
      <c r="BY25" s="56"/>
      <c r="BZ25" s="57"/>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55"/>
      <c r="BM26" s="56"/>
      <c r="BN26" s="56"/>
      <c r="BO26" s="56"/>
      <c r="BP26" s="56"/>
      <c r="BQ26" s="56"/>
      <c r="BR26" s="56"/>
      <c r="BS26" s="56"/>
      <c r="BT26" s="56"/>
      <c r="BU26" s="56"/>
      <c r="BV26" s="56"/>
      <c r="BW26" s="56"/>
      <c r="BX26" s="56"/>
      <c r="BY26" s="56"/>
      <c r="BZ26" s="57"/>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55"/>
      <c r="BM27" s="56"/>
      <c r="BN27" s="56"/>
      <c r="BO27" s="56"/>
      <c r="BP27" s="56"/>
      <c r="BQ27" s="56"/>
      <c r="BR27" s="56"/>
      <c r="BS27" s="56"/>
      <c r="BT27" s="56"/>
      <c r="BU27" s="56"/>
      <c r="BV27" s="56"/>
      <c r="BW27" s="56"/>
      <c r="BX27" s="56"/>
      <c r="BY27" s="56"/>
      <c r="BZ27" s="57"/>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55"/>
      <c r="BM28" s="56"/>
      <c r="BN28" s="56"/>
      <c r="BO28" s="56"/>
      <c r="BP28" s="56"/>
      <c r="BQ28" s="56"/>
      <c r="BR28" s="56"/>
      <c r="BS28" s="56"/>
      <c r="BT28" s="56"/>
      <c r="BU28" s="56"/>
      <c r="BV28" s="56"/>
      <c r="BW28" s="56"/>
      <c r="BX28" s="56"/>
      <c r="BY28" s="56"/>
      <c r="BZ28" s="57"/>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55"/>
      <c r="BM29" s="56"/>
      <c r="BN29" s="56"/>
      <c r="BO29" s="56"/>
      <c r="BP29" s="56"/>
      <c r="BQ29" s="56"/>
      <c r="BR29" s="56"/>
      <c r="BS29" s="56"/>
      <c r="BT29" s="56"/>
      <c r="BU29" s="56"/>
      <c r="BV29" s="56"/>
      <c r="BW29" s="56"/>
      <c r="BX29" s="56"/>
      <c r="BY29" s="56"/>
      <c r="BZ29" s="57"/>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55"/>
      <c r="BM30" s="56"/>
      <c r="BN30" s="56"/>
      <c r="BO30" s="56"/>
      <c r="BP30" s="56"/>
      <c r="BQ30" s="56"/>
      <c r="BR30" s="56"/>
      <c r="BS30" s="56"/>
      <c r="BT30" s="56"/>
      <c r="BU30" s="56"/>
      <c r="BV30" s="56"/>
      <c r="BW30" s="56"/>
      <c r="BX30" s="56"/>
      <c r="BY30" s="56"/>
      <c r="BZ30" s="57"/>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55"/>
      <c r="BM31" s="56"/>
      <c r="BN31" s="56"/>
      <c r="BO31" s="56"/>
      <c r="BP31" s="56"/>
      <c r="BQ31" s="56"/>
      <c r="BR31" s="56"/>
      <c r="BS31" s="56"/>
      <c r="BT31" s="56"/>
      <c r="BU31" s="56"/>
      <c r="BV31" s="56"/>
      <c r="BW31" s="56"/>
      <c r="BX31" s="56"/>
      <c r="BY31" s="56"/>
      <c r="BZ31" s="57"/>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55"/>
      <c r="BM32" s="56"/>
      <c r="BN32" s="56"/>
      <c r="BO32" s="56"/>
      <c r="BP32" s="56"/>
      <c r="BQ32" s="56"/>
      <c r="BR32" s="56"/>
      <c r="BS32" s="56"/>
      <c r="BT32" s="56"/>
      <c r="BU32" s="56"/>
      <c r="BV32" s="56"/>
      <c r="BW32" s="56"/>
      <c r="BX32" s="56"/>
      <c r="BY32" s="56"/>
      <c r="BZ32" s="57"/>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55"/>
      <c r="BM33" s="56"/>
      <c r="BN33" s="56"/>
      <c r="BO33" s="56"/>
      <c r="BP33" s="56"/>
      <c r="BQ33" s="56"/>
      <c r="BR33" s="56"/>
      <c r="BS33" s="56"/>
      <c r="BT33" s="56"/>
      <c r="BU33" s="56"/>
      <c r="BV33" s="56"/>
      <c r="BW33" s="56"/>
      <c r="BX33" s="56"/>
      <c r="BY33" s="56"/>
      <c r="BZ33" s="57"/>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55"/>
      <c r="BM34" s="56"/>
      <c r="BN34" s="56"/>
      <c r="BO34" s="56"/>
      <c r="BP34" s="56"/>
      <c r="BQ34" s="56"/>
      <c r="BR34" s="56"/>
      <c r="BS34" s="56"/>
      <c r="BT34" s="56"/>
      <c r="BU34" s="56"/>
      <c r="BV34" s="56"/>
      <c r="BW34" s="56"/>
      <c r="BX34" s="56"/>
      <c r="BY34" s="56"/>
      <c r="BZ34" s="57"/>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55"/>
      <c r="BM35" s="56"/>
      <c r="BN35" s="56"/>
      <c r="BO35" s="56"/>
      <c r="BP35" s="56"/>
      <c r="BQ35" s="56"/>
      <c r="BR35" s="56"/>
      <c r="BS35" s="56"/>
      <c r="BT35" s="56"/>
      <c r="BU35" s="56"/>
      <c r="BV35" s="56"/>
      <c r="BW35" s="56"/>
      <c r="BX35" s="56"/>
      <c r="BY35" s="56"/>
      <c r="BZ35" s="57"/>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55"/>
      <c r="BM36" s="56"/>
      <c r="BN36" s="56"/>
      <c r="BO36" s="56"/>
      <c r="BP36" s="56"/>
      <c r="BQ36" s="56"/>
      <c r="BR36" s="56"/>
      <c r="BS36" s="56"/>
      <c r="BT36" s="56"/>
      <c r="BU36" s="56"/>
      <c r="BV36" s="56"/>
      <c r="BW36" s="56"/>
      <c r="BX36" s="56"/>
      <c r="BY36" s="56"/>
      <c r="BZ36" s="57"/>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55"/>
      <c r="BM37" s="56"/>
      <c r="BN37" s="56"/>
      <c r="BO37" s="56"/>
      <c r="BP37" s="56"/>
      <c r="BQ37" s="56"/>
      <c r="BR37" s="56"/>
      <c r="BS37" s="56"/>
      <c r="BT37" s="56"/>
      <c r="BU37" s="56"/>
      <c r="BV37" s="56"/>
      <c r="BW37" s="56"/>
      <c r="BX37" s="56"/>
      <c r="BY37" s="56"/>
      <c r="BZ37" s="57"/>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55"/>
      <c r="BM38" s="56"/>
      <c r="BN38" s="56"/>
      <c r="BO38" s="56"/>
      <c r="BP38" s="56"/>
      <c r="BQ38" s="56"/>
      <c r="BR38" s="56"/>
      <c r="BS38" s="56"/>
      <c r="BT38" s="56"/>
      <c r="BU38" s="56"/>
      <c r="BV38" s="56"/>
      <c r="BW38" s="56"/>
      <c r="BX38" s="56"/>
      <c r="BY38" s="56"/>
      <c r="BZ38" s="57"/>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55"/>
      <c r="BM39" s="56"/>
      <c r="BN39" s="56"/>
      <c r="BO39" s="56"/>
      <c r="BP39" s="56"/>
      <c r="BQ39" s="56"/>
      <c r="BR39" s="56"/>
      <c r="BS39" s="56"/>
      <c r="BT39" s="56"/>
      <c r="BU39" s="56"/>
      <c r="BV39" s="56"/>
      <c r="BW39" s="56"/>
      <c r="BX39" s="56"/>
      <c r="BY39" s="56"/>
      <c r="BZ39" s="57"/>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55"/>
      <c r="BM40" s="56"/>
      <c r="BN40" s="56"/>
      <c r="BO40" s="56"/>
      <c r="BP40" s="56"/>
      <c r="BQ40" s="56"/>
      <c r="BR40" s="56"/>
      <c r="BS40" s="56"/>
      <c r="BT40" s="56"/>
      <c r="BU40" s="56"/>
      <c r="BV40" s="56"/>
      <c r="BW40" s="56"/>
      <c r="BX40" s="56"/>
      <c r="BY40" s="56"/>
      <c r="BZ40" s="57"/>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55"/>
      <c r="BM41" s="56"/>
      <c r="BN41" s="56"/>
      <c r="BO41" s="56"/>
      <c r="BP41" s="56"/>
      <c r="BQ41" s="56"/>
      <c r="BR41" s="56"/>
      <c r="BS41" s="56"/>
      <c r="BT41" s="56"/>
      <c r="BU41" s="56"/>
      <c r="BV41" s="56"/>
      <c r="BW41" s="56"/>
      <c r="BX41" s="56"/>
      <c r="BY41" s="56"/>
      <c r="BZ41" s="57"/>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55"/>
      <c r="BM42" s="56"/>
      <c r="BN42" s="56"/>
      <c r="BO42" s="56"/>
      <c r="BP42" s="56"/>
      <c r="BQ42" s="56"/>
      <c r="BR42" s="56"/>
      <c r="BS42" s="56"/>
      <c r="BT42" s="56"/>
      <c r="BU42" s="56"/>
      <c r="BV42" s="56"/>
      <c r="BW42" s="56"/>
      <c r="BX42" s="56"/>
      <c r="BY42" s="56"/>
      <c r="BZ42" s="57"/>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55"/>
      <c r="BM43" s="56"/>
      <c r="BN43" s="56"/>
      <c r="BO43" s="56"/>
      <c r="BP43" s="56"/>
      <c r="BQ43" s="56"/>
      <c r="BR43" s="56"/>
      <c r="BS43" s="56"/>
      <c r="BT43" s="56"/>
      <c r="BU43" s="56"/>
      <c r="BV43" s="56"/>
      <c r="BW43" s="56"/>
      <c r="BX43" s="56"/>
      <c r="BY43" s="56"/>
      <c r="BZ43" s="57"/>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8"/>
      <c r="BM44" s="59"/>
      <c r="BN44" s="59"/>
      <c r="BO44" s="59"/>
      <c r="BP44" s="59"/>
      <c r="BQ44" s="59"/>
      <c r="BR44" s="59"/>
      <c r="BS44" s="59"/>
      <c r="BT44" s="59"/>
      <c r="BU44" s="59"/>
      <c r="BV44" s="59"/>
      <c r="BW44" s="59"/>
      <c r="BX44" s="59"/>
      <c r="BY44" s="59"/>
      <c r="BZ44" s="60"/>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5" t="s">
        <v>125</v>
      </c>
      <c r="BM47" s="56"/>
      <c r="BN47" s="56"/>
      <c r="BO47" s="56"/>
      <c r="BP47" s="56"/>
      <c r="BQ47" s="56"/>
      <c r="BR47" s="56"/>
      <c r="BS47" s="56"/>
      <c r="BT47" s="56"/>
      <c r="BU47" s="56"/>
      <c r="BV47" s="56"/>
      <c r="BW47" s="56"/>
      <c r="BX47" s="56"/>
      <c r="BY47" s="56"/>
      <c r="BZ47" s="57"/>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5"/>
      <c r="BM48" s="56"/>
      <c r="BN48" s="56"/>
      <c r="BO48" s="56"/>
      <c r="BP48" s="56"/>
      <c r="BQ48" s="56"/>
      <c r="BR48" s="56"/>
      <c r="BS48" s="56"/>
      <c r="BT48" s="56"/>
      <c r="BU48" s="56"/>
      <c r="BV48" s="56"/>
      <c r="BW48" s="56"/>
      <c r="BX48" s="56"/>
      <c r="BY48" s="56"/>
      <c r="BZ48" s="57"/>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5"/>
      <c r="BM49" s="56"/>
      <c r="BN49" s="56"/>
      <c r="BO49" s="56"/>
      <c r="BP49" s="56"/>
      <c r="BQ49" s="56"/>
      <c r="BR49" s="56"/>
      <c r="BS49" s="56"/>
      <c r="BT49" s="56"/>
      <c r="BU49" s="56"/>
      <c r="BV49" s="56"/>
      <c r="BW49" s="56"/>
      <c r="BX49" s="56"/>
      <c r="BY49" s="56"/>
      <c r="BZ49" s="57"/>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5"/>
      <c r="BM50" s="56"/>
      <c r="BN50" s="56"/>
      <c r="BO50" s="56"/>
      <c r="BP50" s="56"/>
      <c r="BQ50" s="56"/>
      <c r="BR50" s="56"/>
      <c r="BS50" s="56"/>
      <c r="BT50" s="56"/>
      <c r="BU50" s="56"/>
      <c r="BV50" s="56"/>
      <c r="BW50" s="56"/>
      <c r="BX50" s="56"/>
      <c r="BY50" s="56"/>
      <c r="BZ50" s="57"/>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5"/>
      <c r="BM51" s="56"/>
      <c r="BN51" s="56"/>
      <c r="BO51" s="56"/>
      <c r="BP51" s="56"/>
      <c r="BQ51" s="56"/>
      <c r="BR51" s="56"/>
      <c r="BS51" s="56"/>
      <c r="BT51" s="56"/>
      <c r="BU51" s="56"/>
      <c r="BV51" s="56"/>
      <c r="BW51" s="56"/>
      <c r="BX51" s="56"/>
      <c r="BY51" s="56"/>
      <c r="BZ51" s="57"/>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5"/>
      <c r="BM52" s="56"/>
      <c r="BN52" s="56"/>
      <c r="BO52" s="56"/>
      <c r="BP52" s="56"/>
      <c r="BQ52" s="56"/>
      <c r="BR52" s="56"/>
      <c r="BS52" s="56"/>
      <c r="BT52" s="56"/>
      <c r="BU52" s="56"/>
      <c r="BV52" s="56"/>
      <c r="BW52" s="56"/>
      <c r="BX52" s="56"/>
      <c r="BY52" s="56"/>
      <c r="BZ52" s="57"/>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5"/>
      <c r="BM53" s="56"/>
      <c r="BN53" s="56"/>
      <c r="BO53" s="56"/>
      <c r="BP53" s="56"/>
      <c r="BQ53" s="56"/>
      <c r="BR53" s="56"/>
      <c r="BS53" s="56"/>
      <c r="BT53" s="56"/>
      <c r="BU53" s="56"/>
      <c r="BV53" s="56"/>
      <c r="BW53" s="56"/>
      <c r="BX53" s="56"/>
      <c r="BY53" s="56"/>
      <c r="BZ53" s="57"/>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5"/>
      <c r="BM54" s="56"/>
      <c r="BN54" s="56"/>
      <c r="BO54" s="56"/>
      <c r="BP54" s="56"/>
      <c r="BQ54" s="56"/>
      <c r="BR54" s="56"/>
      <c r="BS54" s="56"/>
      <c r="BT54" s="56"/>
      <c r="BU54" s="56"/>
      <c r="BV54" s="56"/>
      <c r="BW54" s="56"/>
      <c r="BX54" s="56"/>
      <c r="BY54" s="56"/>
      <c r="BZ54" s="57"/>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5"/>
      <c r="BM55" s="56"/>
      <c r="BN55" s="56"/>
      <c r="BO55" s="56"/>
      <c r="BP55" s="56"/>
      <c r="BQ55" s="56"/>
      <c r="BR55" s="56"/>
      <c r="BS55" s="56"/>
      <c r="BT55" s="56"/>
      <c r="BU55" s="56"/>
      <c r="BV55" s="56"/>
      <c r="BW55" s="56"/>
      <c r="BX55" s="56"/>
      <c r="BY55" s="56"/>
      <c r="BZ55" s="57"/>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55"/>
      <c r="BM56" s="56"/>
      <c r="BN56" s="56"/>
      <c r="BO56" s="56"/>
      <c r="BP56" s="56"/>
      <c r="BQ56" s="56"/>
      <c r="BR56" s="56"/>
      <c r="BS56" s="56"/>
      <c r="BT56" s="56"/>
      <c r="BU56" s="56"/>
      <c r="BV56" s="56"/>
      <c r="BW56" s="56"/>
      <c r="BX56" s="56"/>
      <c r="BY56" s="56"/>
      <c r="BZ56" s="57"/>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55"/>
      <c r="BM57" s="56"/>
      <c r="BN57" s="56"/>
      <c r="BO57" s="56"/>
      <c r="BP57" s="56"/>
      <c r="BQ57" s="56"/>
      <c r="BR57" s="56"/>
      <c r="BS57" s="56"/>
      <c r="BT57" s="56"/>
      <c r="BU57" s="56"/>
      <c r="BV57" s="56"/>
      <c r="BW57" s="56"/>
      <c r="BX57" s="56"/>
      <c r="BY57" s="56"/>
      <c r="BZ57" s="57"/>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5"/>
      <c r="BM58" s="56"/>
      <c r="BN58" s="56"/>
      <c r="BO58" s="56"/>
      <c r="BP58" s="56"/>
      <c r="BQ58" s="56"/>
      <c r="BR58" s="56"/>
      <c r="BS58" s="56"/>
      <c r="BT58" s="56"/>
      <c r="BU58" s="56"/>
      <c r="BV58" s="56"/>
      <c r="BW58" s="56"/>
      <c r="BX58" s="56"/>
      <c r="BY58" s="56"/>
      <c r="BZ58" s="5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5"/>
      <c r="BM59" s="56"/>
      <c r="BN59" s="56"/>
      <c r="BO59" s="56"/>
      <c r="BP59" s="56"/>
      <c r="BQ59" s="56"/>
      <c r="BR59" s="56"/>
      <c r="BS59" s="56"/>
      <c r="BT59" s="56"/>
      <c r="BU59" s="56"/>
      <c r="BV59" s="56"/>
      <c r="BW59" s="56"/>
      <c r="BX59" s="56"/>
      <c r="BY59" s="56"/>
      <c r="BZ59" s="57"/>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5"/>
      <c r="BM62" s="56"/>
      <c r="BN62" s="56"/>
      <c r="BO62" s="56"/>
      <c r="BP62" s="56"/>
      <c r="BQ62" s="56"/>
      <c r="BR62" s="56"/>
      <c r="BS62" s="56"/>
      <c r="BT62" s="56"/>
      <c r="BU62" s="56"/>
      <c r="BV62" s="56"/>
      <c r="BW62" s="56"/>
      <c r="BX62" s="56"/>
      <c r="BY62" s="56"/>
      <c r="BZ62" s="57"/>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8"/>
      <c r="BM63" s="59"/>
      <c r="BN63" s="59"/>
      <c r="BO63" s="59"/>
      <c r="BP63" s="59"/>
      <c r="BQ63" s="59"/>
      <c r="BR63" s="59"/>
      <c r="BS63" s="59"/>
      <c r="BT63" s="59"/>
      <c r="BU63" s="59"/>
      <c r="BV63" s="59"/>
      <c r="BW63" s="59"/>
      <c r="BX63" s="59"/>
      <c r="BY63" s="59"/>
      <c r="BZ63" s="60"/>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335860</v>
      </c>
      <c r="D6" s="33">
        <f t="shared" si="3"/>
        <v>47</v>
      </c>
      <c r="E6" s="33">
        <f t="shared" si="3"/>
        <v>17</v>
      </c>
      <c r="F6" s="33">
        <f t="shared" si="3"/>
        <v>4</v>
      </c>
      <c r="G6" s="33">
        <f t="shared" si="3"/>
        <v>0</v>
      </c>
      <c r="H6" s="33" t="str">
        <f t="shared" si="3"/>
        <v>岡山県　新庄村</v>
      </c>
      <c r="I6" s="33" t="str">
        <f t="shared" si="3"/>
        <v>法非適用</v>
      </c>
      <c r="J6" s="33" t="str">
        <f t="shared" si="3"/>
        <v>下水道事業</v>
      </c>
      <c r="K6" s="33" t="str">
        <f t="shared" si="3"/>
        <v>特定環境保全公共下水道</v>
      </c>
      <c r="L6" s="33" t="str">
        <f t="shared" si="3"/>
        <v>D3</v>
      </c>
      <c r="M6" s="33">
        <f t="shared" si="3"/>
        <v>0</v>
      </c>
      <c r="N6" s="34" t="str">
        <f t="shared" si="3"/>
        <v>-</v>
      </c>
      <c r="O6" s="34" t="str">
        <f t="shared" si="3"/>
        <v>該当数値なし</v>
      </c>
      <c r="P6" s="34">
        <f t="shared" si="3"/>
        <v>76.37</v>
      </c>
      <c r="Q6" s="34">
        <f t="shared" si="3"/>
        <v>100</v>
      </c>
      <c r="R6" s="34">
        <f t="shared" si="3"/>
        <v>2970</v>
      </c>
      <c r="S6" s="34">
        <f t="shared" si="3"/>
        <v>953</v>
      </c>
      <c r="T6" s="34">
        <f t="shared" si="3"/>
        <v>67.11</v>
      </c>
      <c r="U6" s="34">
        <f t="shared" si="3"/>
        <v>14.2</v>
      </c>
      <c r="V6" s="34">
        <f t="shared" si="3"/>
        <v>724</v>
      </c>
      <c r="W6" s="34">
        <f t="shared" si="3"/>
        <v>0.21</v>
      </c>
      <c r="X6" s="34">
        <f t="shared" si="3"/>
        <v>3447.62</v>
      </c>
      <c r="Y6" s="35">
        <f>IF(Y7="",NA(),Y7)</f>
        <v>87.23</v>
      </c>
      <c r="Z6" s="35">
        <f t="shared" ref="Z6:AH6" si="4">IF(Z7="",NA(),Z7)</f>
        <v>84.62</v>
      </c>
      <c r="AA6" s="35">
        <f t="shared" si="4"/>
        <v>84.87</v>
      </c>
      <c r="AB6" s="35">
        <f t="shared" si="4"/>
        <v>86.16</v>
      </c>
      <c r="AC6" s="35">
        <f t="shared" si="4"/>
        <v>83.76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2313.81</v>
      </c>
      <c r="BG6" s="35">
        <f t="shared" ref="BG6:BO6" si="7">IF(BG7="",NA(),BG7)</f>
        <v>2296.86</v>
      </c>
      <c r="BH6" s="35">
        <f t="shared" si="7"/>
        <v>2636.2</v>
      </c>
      <c r="BI6" s="34">
        <f t="shared" si="7"/>
        <v>0</v>
      </c>
      <c r="BJ6" s="34">
        <f t="shared" si="7"/>
        <v>0</v>
      </c>
      <c r="BK6" s="35">
        <f t="shared" si="7"/>
        <v>1716.82</v>
      </c>
      <c r="BL6" s="35">
        <f t="shared" si="7"/>
        <v>1554.05</v>
      </c>
      <c r="BM6" s="35">
        <f t="shared" si="7"/>
        <v>1671.86</v>
      </c>
      <c r="BN6" s="35">
        <f t="shared" si="7"/>
        <v>1673.47</v>
      </c>
      <c r="BO6" s="35">
        <f t="shared" si="7"/>
        <v>1592.72</v>
      </c>
      <c r="BP6" s="34" t="str">
        <f>IF(BP7="","",IF(BP7="-","【-】","【"&amp;SUBSTITUTE(TEXT(BP7,"#,##0.00"),"-","△")&amp;"】"))</f>
        <v>【1,348.09】</v>
      </c>
      <c r="BQ6" s="35">
        <f>IF(BQ7="",NA(),BQ7)</f>
        <v>45.79</v>
      </c>
      <c r="BR6" s="35">
        <f t="shared" ref="BR6:BZ6" si="8">IF(BR7="",NA(),BR7)</f>
        <v>40.58</v>
      </c>
      <c r="BS6" s="35">
        <f t="shared" si="8"/>
        <v>40.93</v>
      </c>
      <c r="BT6" s="35">
        <f t="shared" si="8"/>
        <v>43.17</v>
      </c>
      <c r="BU6" s="35">
        <f t="shared" si="8"/>
        <v>41.34</v>
      </c>
      <c r="BV6" s="35">
        <f t="shared" si="8"/>
        <v>51.73</v>
      </c>
      <c r="BW6" s="35">
        <f t="shared" si="8"/>
        <v>53.01</v>
      </c>
      <c r="BX6" s="35">
        <f t="shared" si="8"/>
        <v>50.54</v>
      </c>
      <c r="BY6" s="35">
        <f t="shared" si="8"/>
        <v>49.22</v>
      </c>
      <c r="BZ6" s="35">
        <f t="shared" si="8"/>
        <v>53.7</v>
      </c>
      <c r="CA6" s="34" t="str">
        <f>IF(CA7="","",IF(CA7="-","【-】","【"&amp;SUBSTITUTE(TEXT(CA7,"#,##0.00"),"-","△")&amp;"】"))</f>
        <v>【69.80】</v>
      </c>
      <c r="CB6" s="35">
        <f>IF(CB7="",NA(),CB7)</f>
        <v>419.22</v>
      </c>
      <c r="CC6" s="35">
        <f t="shared" ref="CC6:CK6" si="9">IF(CC7="",NA(),CC7)</f>
        <v>374.08</v>
      </c>
      <c r="CD6" s="35">
        <f t="shared" si="9"/>
        <v>435.91</v>
      </c>
      <c r="CE6" s="35">
        <f t="shared" si="9"/>
        <v>368.71</v>
      </c>
      <c r="CF6" s="35">
        <f t="shared" si="9"/>
        <v>366.33</v>
      </c>
      <c r="CG6" s="35">
        <f t="shared" si="9"/>
        <v>310.47000000000003</v>
      </c>
      <c r="CH6" s="35">
        <f t="shared" si="9"/>
        <v>299.39</v>
      </c>
      <c r="CI6" s="35">
        <f t="shared" si="9"/>
        <v>320.36</v>
      </c>
      <c r="CJ6" s="35">
        <f t="shared" si="9"/>
        <v>332.02</v>
      </c>
      <c r="CK6" s="35">
        <f t="shared" si="9"/>
        <v>300.35000000000002</v>
      </c>
      <c r="CL6" s="34" t="str">
        <f>IF(CL7="","",IF(CL7="-","【-】","【"&amp;SUBSTITUTE(TEXT(CL7,"#,##0.00"),"-","△")&amp;"】"))</f>
        <v>【232.54】</v>
      </c>
      <c r="CM6" s="35" t="str">
        <f>IF(CM7="",NA(),CM7)</f>
        <v>-</v>
      </c>
      <c r="CN6" s="35" t="str">
        <f t="shared" ref="CN6:CV6" si="10">IF(CN7="",NA(),CN7)</f>
        <v>-</v>
      </c>
      <c r="CO6" s="35" t="str">
        <f t="shared" si="10"/>
        <v>-</v>
      </c>
      <c r="CP6" s="35" t="str">
        <f t="shared" si="10"/>
        <v>-</v>
      </c>
      <c r="CQ6" s="35" t="str">
        <f t="shared" si="10"/>
        <v>-</v>
      </c>
      <c r="CR6" s="35">
        <f t="shared" si="10"/>
        <v>36.67</v>
      </c>
      <c r="CS6" s="35">
        <f t="shared" si="10"/>
        <v>36.200000000000003</v>
      </c>
      <c r="CT6" s="35">
        <f t="shared" si="10"/>
        <v>34.74</v>
      </c>
      <c r="CU6" s="35">
        <f t="shared" si="10"/>
        <v>36.65</v>
      </c>
      <c r="CV6" s="35">
        <f t="shared" si="10"/>
        <v>37.72</v>
      </c>
      <c r="CW6" s="34" t="str">
        <f>IF(CW7="","",IF(CW7="-","【-】","【"&amp;SUBSTITUTE(TEXT(CW7,"#,##0.00"),"-","△")&amp;"】"))</f>
        <v>【42.17】</v>
      </c>
      <c r="CX6" s="35">
        <f>IF(CX7="",NA(),CX7)</f>
        <v>88.42</v>
      </c>
      <c r="CY6" s="35">
        <f t="shared" ref="CY6:DG6" si="11">IF(CY7="",NA(),CY7)</f>
        <v>89.61</v>
      </c>
      <c r="CZ6" s="35">
        <f t="shared" si="11"/>
        <v>88.27</v>
      </c>
      <c r="DA6" s="35">
        <f t="shared" si="11"/>
        <v>88.58</v>
      </c>
      <c r="DB6" s="35">
        <f t="shared" si="11"/>
        <v>88.95</v>
      </c>
      <c r="DC6" s="35">
        <f t="shared" si="11"/>
        <v>71.239999999999995</v>
      </c>
      <c r="DD6" s="35">
        <f t="shared" si="11"/>
        <v>71.069999999999993</v>
      </c>
      <c r="DE6" s="35">
        <f t="shared" si="11"/>
        <v>70.14</v>
      </c>
      <c r="DF6" s="35">
        <f t="shared" si="11"/>
        <v>68.83</v>
      </c>
      <c r="DG6" s="35">
        <f t="shared" si="11"/>
        <v>68.459999999999994</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0.13</v>
      </c>
      <c r="EO6" s="34" t="str">
        <f>IF(EO7="","",IF(EO7="-","【-】","【"&amp;SUBSTITUTE(TEXT(EO7,"#,##0.00"),"-","△")&amp;"】"))</f>
        <v>【0.09】</v>
      </c>
    </row>
    <row r="7" spans="1:145" s="36" customFormat="1">
      <c r="A7" s="28"/>
      <c r="B7" s="37">
        <v>2016</v>
      </c>
      <c r="C7" s="37">
        <v>335860</v>
      </c>
      <c r="D7" s="37">
        <v>47</v>
      </c>
      <c r="E7" s="37">
        <v>17</v>
      </c>
      <c r="F7" s="37">
        <v>4</v>
      </c>
      <c r="G7" s="37">
        <v>0</v>
      </c>
      <c r="H7" s="37" t="s">
        <v>110</v>
      </c>
      <c r="I7" s="37" t="s">
        <v>111</v>
      </c>
      <c r="J7" s="37" t="s">
        <v>112</v>
      </c>
      <c r="K7" s="37" t="s">
        <v>113</v>
      </c>
      <c r="L7" s="37" t="s">
        <v>114</v>
      </c>
      <c r="M7" s="37"/>
      <c r="N7" s="38" t="s">
        <v>115</v>
      </c>
      <c r="O7" s="38" t="s">
        <v>116</v>
      </c>
      <c r="P7" s="38">
        <v>76.37</v>
      </c>
      <c r="Q7" s="38">
        <v>100</v>
      </c>
      <c r="R7" s="38">
        <v>2970</v>
      </c>
      <c r="S7" s="38">
        <v>953</v>
      </c>
      <c r="T7" s="38">
        <v>67.11</v>
      </c>
      <c r="U7" s="38">
        <v>14.2</v>
      </c>
      <c r="V7" s="38">
        <v>724</v>
      </c>
      <c r="W7" s="38">
        <v>0.21</v>
      </c>
      <c r="X7" s="38">
        <v>3447.62</v>
      </c>
      <c r="Y7" s="38">
        <v>87.23</v>
      </c>
      <c r="Z7" s="38">
        <v>84.62</v>
      </c>
      <c r="AA7" s="38">
        <v>84.87</v>
      </c>
      <c r="AB7" s="38">
        <v>86.16</v>
      </c>
      <c r="AC7" s="38">
        <v>83.76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2313.81</v>
      </c>
      <c r="BG7" s="38">
        <v>2296.86</v>
      </c>
      <c r="BH7" s="38">
        <v>2636.2</v>
      </c>
      <c r="BI7" s="38">
        <v>0</v>
      </c>
      <c r="BJ7" s="38">
        <v>0</v>
      </c>
      <c r="BK7" s="38">
        <v>1716.82</v>
      </c>
      <c r="BL7" s="38">
        <v>1554.05</v>
      </c>
      <c r="BM7" s="38">
        <v>1671.86</v>
      </c>
      <c r="BN7" s="38">
        <v>1673.47</v>
      </c>
      <c r="BO7" s="38">
        <v>1592.72</v>
      </c>
      <c r="BP7" s="38">
        <v>1348.09</v>
      </c>
      <c r="BQ7" s="38">
        <v>45.79</v>
      </c>
      <c r="BR7" s="38">
        <v>40.58</v>
      </c>
      <c r="BS7" s="38">
        <v>40.93</v>
      </c>
      <c r="BT7" s="38">
        <v>43.17</v>
      </c>
      <c r="BU7" s="38">
        <v>41.34</v>
      </c>
      <c r="BV7" s="38">
        <v>51.73</v>
      </c>
      <c r="BW7" s="38">
        <v>53.01</v>
      </c>
      <c r="BX7" s="38">
        <v>50.54</v>
      </c>
      <c r="BY7" s="38">
        <v>49.22</v>
      </c>
      <c r="BZ7" s="38">
        <v>53.7</v>
      </c>
      <c r="CA7" s="38">
        <v>69.8</v>
      </c>
      <c r="CB7" s="38">
        <v>419.22</v>
      </c>
      <c r="CC7" s="38">
        <v>374.08</v>
      </c>
      <c r="CD7" s="38">
        <v>435.91</v>
      </c>
      <c r="CE7" s="38">
        <v>368.71</v>
      </c>
      <c r="CF7" s="38">
        <v>366.33</v>
      </c>
      <c r="CG7" s="38">
        <v>310.47000000000003</v>
      </c>
      <c r="CH7" s="38">
        <v>299.39</v>
      </c>
      <c r="CI7" s="38">
        <v>320.36</v>
      </c>
      <c r="CJ7" s="38">
        <v>332.02</v>
      </c>
      <c r="CK7" s="38">
        <v>300.35000000000002</v>
      </c>
      <c r="CL7" s="38">
        <v>232.54</v>
      </c>
      <c r="CM7" s="38" t="s">
        <v>115</v>
      </c>
      <c r="CN7" s="38" t="s">
        <v>115</v>
      </c>
      <c r="CO7" s="38" t="s">
        <v>115</v>
      </c>
      <c r="CP7" s="38" t="s">
        <v>115</v>
      </c>
      <c r="CQ7" s="38" t="s">
        <v>115</v>
      </c>
      <c r="CR7" s="38">
        <v>36.67</v>
      </c>
      <c r="CS7" s="38">
        <v>36.200000000000003</v>
      </c>
      <c r="CT7" s="38">
        <v>34.74</v>
      </c>
      <c r="CU7" s="38">
        <v>36.65</v>
      </c>
      <c r="CV7" s="38">
        <v>37.72</v>
      </c>
      <c r="CW7" s="38">
        <v>42.17</v>
      </c>
      <c r="CX7" s="38">
        <v>88.42</v>
      </c>
      <c r="CY7" s="38">
        <v>89.61</v>
      </c>
      <c r="CZ7" s="38">
        <v>88.27</v>
      </c>
      <c r="DA7" s="38">
        <v>88.58</v>
      </c>
      <c r="DB7" s="38">
        <v>88.95</v>
      </c>
      <c r="DC7" s="38">
        <v>71.239999999999995</v>
      </c>
      <c r="DD7" s="38">
        <v>71.069999999999993</v>
      </c>
      <c r="DE7" s="38">
        <v>70.14</v>
      </c>
      <c r="DF7" s="38">
        <v>68.83</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0.13</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2018-02-02T02:32:32Z</cp:lastPrinted>
  <dcterms:created xsi:type="dcterms:W3CDTF">2017-12-25T02:21:56Z</dcterms:created>
  <dcterms:modified xsi:type="dcterms:W3CDTF">2018-02-02T02:32:35Z</dcterms:modified>
  <cp:category/>
</cp:coreProperties>
</file>