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waguchi tomoyuki\Desktop\デスクトップ上データ\平成31年度（令和元年度）\公会計\岡山県\新庄村\⑥財務書類\⑥附属明細書\森野作業分　5.附属明細書\"/>
    </mc:Choice>
  </mc:AlternateContent>
  <xr:revisionPtr revIDLastSave="0" documentId="13_ncr:1_{78F96ECA-8428-4CDA-AC58-B1DED78928DA}" xr6:coauthVersionLast="45" xr6:coauthVersionMax="45" xr10:uidLastSave="{00000000-0000-0000-0000-000000000000}"/>
  <bookViews>
    <workbookView xWindow="20370" yWindow="-120" windowWidth="19440" windowHeight="15600" activeTab="1" xr2:uid="{00000000-000D-0000-FFFF-FFFF00000000}"/>
  </bookViews>
  <sheets>
    <sheet name="有形固定資産（自動集計）【千円単位】" sheetId="47" r:id="rId1"/>
    <sheet name="有形固定資産（自動集計）【円単位】" sheetId="46" r:id="rId2"/>
    <sheet name="値張り付け用　※一般会計等の数値" sheetId="7" r:id="rId3"/>
    <sheet name="集計用" sheetId="45" r:id="rId4"/>
    <sheet name="使い方" sheetId="49" r:id="rId5"/>
  </sheets>
  <definedNames>
    <definedName name="_xlnm.Print_Area" localSheetId="4">使い方!$A$1:$X$160</definedName>
    <definedName name="_xlnm.Print_Area" localSheetId="3">集計用!$A$1:$X$160</definedName>
    <definedName name="_xlnm.Print_Area" localSheetId="2">'値張り付け用　※一般会計等の数値'!$A$1:$T$27</definedName>
    <definedName name="_xlnm.Print_Area" localSheetId="1">'有形固定資産（自動集計）【円単位】'!$A$1:$Q$27</definedName>
    <definedName name="_xlnm.Print_Area" localSheetId="0">'有形固定資産（自動集計）【千円単位】'!$A$1:$T$27</definedName>
    <definedName name="_xlnm.Print_Titles" localSheetId="4">使い方!$B:$C</definedName>
    <definedName name="_xlnm.Print_Titles" localSheetId="3">集計用!$B:$C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14" i="45" l="1"/>
  <c r="I114" i="45"/>
  <c r="G111" i="45"/>
  <c r="E111" i="45"/>
  <c r="V136" i="45" l="1"/>
  <c r="T136" i="45"/>
  <c r="R136" i="45"/>
  <c r="P136" i="45"/>
  <c r="N136" i="45"/>
  <c r="L136" i="45"/>
  <c r="J136" i="45"/>
  <c r="H136" i="45"/>
  <c r="F136" i="45"/>
  <c r="D136" i="45"/>
  <c r="V136" i="49"/>
  <c r="D136" i="49"/>
  <c r="J11" i="49" l="1"/>
  <c r="J12" i="49"/>
  <c r="J13" i="49"/>
  <c r="J14" i="49"/>
  <c r="J15" i="49"/>
  <c r="J16" i="49"/>
  <c r="J17" i="49"/>
  <c r="J18" i="49"/>
  <c r="J19" i="49"/>
  <c r="J21" i="49"/>
  <c r="J22" i="49"/>
  <c r="J23" i="49"/>
  <c r="J24" i="49"/>
  <c r="J25" i="49"/>
  <c r="J26" i="49"/>
  <c r="K27" i="49"/>
  <c r="J31" i="49"/>
  <c r="J33" i="49"/>
  <c r="J34" i="49"/>
  <c r="J35" i="49"/>
  <c r="J36" i="49"/>
  <c r="J37" i="49"/>
  <c r="J38" i="49"/>
  <c r="J39" i="49"/>
  <c r="J40" i="49"/>
  <c r="J41" i="49"/>
  <c r="J43" i="49"/>
  <c r="J44" i="49"/>
  <c r="J45" i="49"/>
  <c r="J46" i="49"/>
  <c r="J47" i="49"/>
  <c r="J48" i="49"/>
  <c r="K49" i="49"/>
  <c r="J53" i="49"/>
  <c r="J55" i="49"/>
  <c r="J56" i="49"/>
  <c r="J57" i="49"/>
  <c r="J58" i="49"/>
  <c r="J59" i="49"/>
  <c r="J60" i="49"/>
  <c r="J61" i="49"/>
  <c r="J62" i="49"/>
  <c r="J63" i="49"/>
  <c r="J65" i="49"/>
  <c r="J66" i="49"/>
  <c r="J67" i="49"/>
  <c r="J68" i="49"/>
  <c r="J69" i="49"/>
  <c r="J70" i="49"/>
  <c r="J71" i="49"/>
  <c r="K71" i="49"/>
  <c r="J75" i="49"/>
  <c r="K77" i="49"/>
  <c r="K78" i="49"/>
  <c r="K144" i="49" s="1"/>
  <c r="K79" i="49"/>
  <c r="K145" i="49" s="1"/>
  <c r="K80" i="49"/>
  <c r="K81" i="49"/>
  <c r="K147" i="49" s="1"/>
  <c r="K82" i="49"/>
  <c r="K83" i="49"/>
  <c r="K149" i="49" s="1"/>
  <c r="K84" i="49"/>
  <c r="K85" i="49"/>
  <c r="K151" i="49" s="1"/>
  <c r="K87" i="49"/>
  <c r="K153" i="49" s="1"/>
  <c r="K88" i="49"/>
  <c r="K154" i="49" s="1"/>
  <c r="K89" i="49"/>
  <c r="K90" i="49"/>
  <c r="K156" i="49" s="1"/>
  <c r="K91" i="49"/>
  <c r="K92" i="49"/>
  <c r="K158" i="49" s="1"/>
  <c r="J97" i="49"/>
  <c r="J101" i="49"/>
  <c r="J102" i="49"/>
  <c r="J103" i="49"/>
  <c r="J104" i="49"/>
  <c r="J105" i="49"/>
  <c r="J106" i="49"/>
  <c r="J110" i="49"/>
  <c r="J111" i="49"/>
  <c r="J112" i="49"/>
  <c r="J114" i="49"/>
  <c r="K115" i="49"/>
  <c r="J119" i="49"/>
  <c r="J123" i="49"/>
  <c r="J124" i="49"/>
  <c r="J125" i="49"/>
  <c r="J126" i="49"/>
  <c r="J127" i="49"/>
  <c r="J128" i="49"/>
  <c r="J132" i="49"/>
  <c r="J133" i="49"/>
  <c r="J134" i="49"/>
  <c r="K137" i="49"/>
  <c r="J141" i="49"/>
  <c r="K146" i="49"/>
  <c r="K148" i="49"/>
  <c r="K150" i="49"/>
  <c r="K155" i="49"/>
  <c r="K157" i="49"/>
  <c r="F11" i="49"/>
  <c r="H11" i="49"/>
  <c r="L11" i="49"/>
  <c r="N11" i="49"/>
  <c r="F12" i="49"/>
  <c r="H12" i="49"/>
  <c r="L12" i="49"/>
  <c r="N12" i="49"/>
  <c r="F13" i="49"/>
  <c r="H13" i="49"/>
  <c r="L13" i="49"/>
  <c r="N13" i="49"/>
  <c r="N79" i="49" s="1"/>
  <c r="F14" i="49"/>
  <c r="H14" i="49"/>
  <c r="L14" i="49"/>
  <c r="N14" i="49"/>
  <c r="F15" i="49"/>
  <c r="H15" i="49"/>
  <c r="L15" i="49"/>
  <c r="N15" i="49"/>
  <c r="N81" i="49" s="1"/>
  <c r="N147" i="49" s="1"/>
  <c r="F16" i="49"/>
  <c r="H16" i="49"/>
  <c r="L16" i="49"/>
  <c r="N16" i="49"/>
  <c r="F17" i="49"/>
  <c r="H17" i="49"/>
  <c r="L17" i="49"/>
  <c r="N17" i="49"/>
  <c r="N83" i="49" s="1"/>
  <c r="F18" i="49"/>
  <c r="H18" i="49"/>
  <c r="L18" i="49"/>
  <c r="N18" i="49"/>
  <c r="F19" i="49"/>
  <c r="H19" i="49"/>
  <c r="L19" i="49"/>
  <c r="N19" i="49"/>
  <c r="N85" i="49" s="1"/>
  <c r="N151" i="49" s="1"/>
  <c r="F21" i="49"/>
  <c r="H21" i="49"/>
  <c r="L21" i="49"/>
  <c r="N21" i="49"/>
  <c r="F22" i="49"/>
  <c r="H22" i="49"/>
  <c r="L22" i="49"/>
  <c r="N22" i="49"/>
  <c r="N88" i="49" s="1"/>
  <c r="N154" i="49" s="1"/>
  <c r="F23" i="49"/>
  <c r="H23" i="49"/>
  <c r="L23" i="49"/>
  <c r="N23" i="49"/>
  <c r="F24" i="49"/>
  <c r="H24" i="49"/>
  <c r="L24" i="49"/>
  <c r="N24" i="49"/>
  <c r="N90" i="49" s="1"/>
  <c r="F25" i="49"/>
  <c r="H25" i="49"/>
  <c r="L25" i="49"/>
  <c r="N25" i="49"/>
  <c r="F26" i="49"/>
  <c r="H26" i="49"/>
  <c r="L26" i="49"/>
  <c r="N26" i="49"/>
  <c r="N92" i="49" s="1"/>
  <c r="N158" i="49" s="1"/>
  <c r="F27" i="49"/>
  <c r="G27" i="49"/>
  <c r="I27" i="49"/>
  <c r="M27" i="49"/>
  <c r="O27" i="49"/>
  <c r="F31" i="49"/>
  <c r="H31" i="49"/>
  <c r="L31" i="49"/>
  <c r="N31" i="49"/>
  <c r="F33" i="49"/>
  <c r="H33" i="49"/>
  <c r="L33" i="49"/>
  <c r="N33" i="49"/>
  <c r="F34" i="49"/>
  <c r="H34" i="49"/>
  <c r="L34" i="49"/>
  <c r="L78" i="49" s="1"/>
  <c r="L144" i="49" s="1"/>
  <c r="N34" i="49"/>
  <c r="F35" i="49"/>
  <c r="H35" i="49"/>
  <c r="L35" i="49"/>
  <c r="N35" i="49"/>
  <c r="F36" i="49"/>
  <c r="H36" i="49"/>
  <c r="L36" i="49"/>
  <c r="L80" i="49" s="1"/>
  <c r="N36" i="49"/>
  <c r="F37" i="49"/>
  <c r="H37" i="49"/>
  <c r="L37" i="49"/>
  <c r="N37" i="49"/>
  <c r="F38" i="49"/>
  <c r="H38" i="49"/>
  <c r="L38" i="49"/>
  <c r="N38" i="49"/>
  <c r="F39" i="49"/>
  <c r="H39" i="49"/>
  <c r="L39" i="49"/>
  <c r="N39" i="49"/>
  <c r="F40" i="49"/>
  <c r="H40" i="49"/>
  <c r="L40" i="49"/>
  <c r="L84" i="49" s="1"/>
  <c r="N40" i="49"/>
  <c r="F41" i="49"/>
  <c r="H41" i="49"/>
  <c r="L41" i="49"/>
  <c r="N41" i="49"/>
  <c r="F43" i="49"/>
  <c r="H43" i="49"/>
  <c r="L43" i="49"/>
  <c r="L87" i="49" s="1"/>
  <c r="L153" i="49" s="1"/>
  <c r="N43" i="49"/>
  <c r="F44" i="49"/>
  <c r="H44" i="49"/>
  <c r="L44" i="49"/>
  <c r="N44" i="49"/>
  <c r="F45" i="49"/>
  <c r="H45" i="49"/>
  <c r="L45" i="49"/>
  <c r="L89" i="49" s="1"/>
  <c r="L155" i="49" s="1"/>
  <c r="N45" i="49"/>
  <c r="F46" i="49"/>
  <c r="H46" i="49"/>
  <c r="L46" i="49"/>
  <c r="N46" i="49"/>
  <c r="F47" i="49"/>
  <c r="H47" i="49"/>
  <c r="L47" i="49"/>
  <c r="N47" i="49"/>
  <c r="F48" i="49"/>
  <c r="H48" i="49"/>
  <c r="L48" i="49"/>
  <c r="N48" i="49"/>
  <c r="G49" i="49"/>
  <c r="H49" i="49"/>
  <c r="I49" i="49"/>
  <c r="M49" i="49"/>
  <c r="O49" i="49"/>
  <c r="F53" i="49"/>
  <c r="H53" i="49"/>
  <c r="L53" i="49"/>
  <c r="N53" i="49"/>
  <c r="F55" i="49"/>
  <c r="F77" i="49" s="1"/>
  <c r="F143" i="49" s="1"/>
  <c r="H55" i="49"/>
  <c r="L55" i="49"/>
  <c r="N55" i="49"/>
  <c r="F56" i="49"/>
  <c r="H56" i="49"/>
  <c r="L56" i="49"/>
  <c r="N56" i="49"/>
  <c r="F57" i="49"/>
  <c r="F79" i="49" s="1"/>
  <c r="H57" i="49"/>
  <c r="L57" i="49"/>
  <c r="N57" i="49"/>
  <c r="F58" i="49"/>
  <c r="H58" i="49"/>
  <c r="L58" i="49"/>
  <c r="N58" i="49"/>
  <c r="F59" i="49"/>
  <c r="F81" i="49" s="1"/>
  <c r="H59" i="49"/>
  <c r="L59" i="49"/>
  <c r="N59" i="49"/>
  <c r="F60" i="49"/>
  <c r="H60" i="49"/>
  <c r="L60" i="49"/>
  <c r="N60" i="49"/>
  <c r="F61" i="49"/>
  <c r="F83" i="49" s="1"/>
  <c r="H61" i="49"/>
  <c r="L61" i="49"/>
  <c r="N61" i="49"/>
  <c r="F62" i="49"/>
  <c r="H62" i="49"/>
  <c r="L62" i="49"/>
  <c r="N62" i="49"/>
  <c r="F63" i="49"/>
  <c r="F85" i="49" s="1"/>
  <c r="F151" i="49" s="1"/>
  <c r="H63" i="49"/>
  <c r="L63" i="49"/>
  <c r="N63" i="49"/>
  <c r="F65" i="49"/>
  <c r="H65" i="49"/>
  <c r="L65" i="49"/>
  <c r="N65" i="49"/>
  <c r="F66" i="49"/>
  <c r="F88" i="49" s="1"/>
  <c r="H66" i="49"/>
  <c r="L66" i="49"/>
  <c r="N66" i="49"/>
  <c r="F67" i="49"/>
  <c r="H67" i="49"/>
  <c r="L67" i="49"/>
  <c r="N67" i="49"/>
  <c r="F68" i="49"/>
  <c r="F90" i="49" s="1"/>
  <c r="H68" i="49"/>
  <c r="L68" i="49"/>
  <c r="N68" i="49"/>
  <c r="F69" i="49"/>
  <c r="H69" i="49"/>
  <c r="L69" i="49"/>
  <c r="N69" i="49"/>
  <c r="F70" i="49"/>
  <c r="F92" i="49" s="1"/>
  <c r="H70" i="49"/>
  <c r="L70" i="49"/>
  <c r="N70" i="49"/>
  <c r="F71" i="49"/>
  <c r="G71" i="49"/>
  <c r="I71" i="49"/>
  <c r="M71" i="49"/>
  <c r="O71" i="49"/>
  <c r="F75" i="49"/>
  <c r="H75" i="49"/>
  <c r="L75" i="49"/>
  <c r="N75" i="49"/>
  <c r="G77" i="49"/>
  <c r="I77" i="49"/>
  <c r="I143" i="49" s="1"/>
  <c r="M77" i="49"/>
  <c r="O77" i="49"/>
  <c r="G78" i="49"/>
  <c r="I78" i="49"/>
  <c r="I144" i="49" s="1"/>
  <c r="M78" i="49"/>
  <c r="M144" i="49" s="1"/>
  <c r="O78" i="49"/>
  <c r="O144" i="49" s="1"/>
  <c r="G79" i="49"/>
  <c r="G145" i="49" s="1"/>
  <c r="I79" i="49"/>
  <c r="M79" i="49"/>
  <c r="O79" i="49"/>
  <c r="O145" i="49" s="1"/>
  <c r="G80" i="49"/>
  <c r="I80" i="49"/>
  <c r="I146" i="49" s="1"/>
  <c r="M80" i="49"/>
  <c r="M146" i="49" s="1"/>
  <c r="O80" i="49"/>
  <c r="G81" i="49"/>
  <c r="G147" i="49" s="1"/>
  <c r="I81" i="49"/>
  <c r="I147" i="49" s="1"/>
  <c r="M81" i="49"/>
  <c r="M147" i="49" s="1"/>
  <c r="O81" i="49"/>
  <c r="O147" i="49" s="1"/>
  <c r="G82" i="49"/>
  <c r="I82" i="49"/>
  <c r="I148" i="49" s="1"/>
  <c r="L82" i="49"/>
  <c r="L148" i="49" s="1"/>
  <c r="M82" i="49"/>
  <c r="M148" i="49" s="1"/>
  <c r="O82" i="49"/>
  <c r="G83" i="49"/>
  <c r="G149" i="49" s="1"/>
  <c r="I83" i="49"/>
  <c r="I149" i="49" s="1"/>
  <c r="M83" i="49"/>
  <c r="O83" i="49"/>
  <c r="O149" i="49" s="1"/>
  <c r="G84" i="49"/>
  <c r="I84" i="49"/>
  <c r="I150" i="49" s="1"/>
  <c r="M84" i="49"/>
  <c r="M150" i="49" s="1"/>
  <c r="O84" i="49"/>
  <c r="O150" i="49" s="1"/>
  <c r="G85" i="49"/>
  <c r="G151" i="49" s="1"/>
  <c r="I85" i="49"/>
  <c r="I151" i="49" s="1"/>
  <c r="M85" i="49"/>
  <c r="O85" i="49"/>
  <c r="O151" i="49" s="1"/>
  <c r="G87" i="49"/>
  <c r="I87" i="49"/>
  <c r="I153" i="49" s="1"/>
  <c r="M87" i="49"/>
  <c r="M153" i="49" s="1"/>
  <c r="O87" i="49"/>
  <c r="O153" i="49" s="1"/>
  <c r="G88" i="49"/>
  <c r="G154" i="49" s="1"/>
  <c r="I88" i="49"/>
  <c r="M88" i="49"/>
  <c r="O88" i="49"/>
  <c r="O154" i="49" s="1"/>
  <c r="G89" i="49"/>
  <c r="I89" i="49"/>
  <c r="I155" i="49" s="1"/>
  <c r="M89" i="49"/>
  <c r="M155" i="49" s="1"/>
  <c r="O89" i="49"/>
  <c r="O155" i="49" s="1"/>
  <c r="G90" i="49"/>
  <c r="G156" i="49" s="1"/>
  <c r="I90" i="49"/>
  <c r="M90" i="49"/>
  <c r="O90" i="49"/>
  <c r="O156" i="49" s="1"/>
  <c r="G91" i="49"/>
  <c r="I91" i="49"/>
  <c r="I157" i="49" s="1"/>
  <c r="L91" i="49"/>
  <c r="L157" i="49" s="1"/>
  <c r="M91" i="49"/>
  <c r="M157" i="49" s="1"/>
  <c r="O91" i="49"/>
  <c r="G92" i="49"/>
  <c r="G158" i="49" s="1"/>
  <c r="I92" i="49"/>
  <c r="I158" i="49" s="1"/>
  <c r="M92" i="49"/>
  <c r="O92" i="49"/>
  <c r="O158" i="49" s="1"/>
  <c r="F97" i="49"/>
  <c r="H97" i="49"/>
  <c r="L97" i="49"/>
  <c r="N97" i="49"/>
  <c r="F101" i="49"/>
  <c r="H101" i="49"/>
  <c r="L101" i="49"/>
  <c r="N101" i="49"/>
  <c r="F102" i="49"/>
  <c r="H102" i="49"/>
  <c r="L102" i="49"/>
  <c r="N102" i="49"/>
  <c r="F103" i="49"/>
  <c r="H103" i="49"/>
  <c r="L103" i="49"/>
  <c r="N103" i="49"/>
  <c r="F104" i="49"/>
  <c r="H104" i="49"/>
  <c r="L104" i="49"/>
  <c r="N104" i="49"/>
  <c r="F105" i="49"/>
  <c r="H105" i="49"/>
  <c r="L105" i="49"/>
  <c r="N105" i="49"/>
  <c r="F106" i="49"/>
  <c r="H106" i="49"/>
  <c r="L106" i="49"/>
  <c r="N106" i="49"/>
  <c r="F110" i="49"/>
  <c r="H110" i="49"/>
  <c r="L110" i="49"/>
  <c r="N110" i="49"/>
  <c r="F111" i="49"/>
  <c r="H111" i="49"/>
  <c r="L111" i="49"/>
  <c r="N111" i="49"/>
  <c r="F112" i="49"/>
  <c r="H112" i="49"/>
  <c r="L112" i="49"/>
  <c r="N112" i="49"/>
  <c r="F114" i="49"/>
  <c r="H114" i="49"/>
  <c r="L114" i="49"/>
  <c r="L115" i="49" s="1"/>
  <c r="N114" i="49"/>
  <c r="G115" i="49"/>
  <c r="H115" i="49"/>
  <c r="I115" i="49"/>
  <c r="M115" i="49"/>
  <c r="O115" i="49"/>
  <c r="F119" i="49"/>
  <c r="H119" i="49"/>
  <c r="L119" i="49"/>
  <c r="N119" i="49"/>
  <c r="F123" i="49"/>
  <c r="H123" i="49"/>
  <c r="L123" i="49"/>
  <c r="N123" i="49"/>
  <c r="F124" i="49"/>
  <c r="H124" i="49"/>
  <c r="L124" i="49"/>
  <c r="N124" i="49"/>
  <c r="F125" i="49"/>
  <c r="H125" i="49"/>
  <c r="L125" i="49"/>
  <c r="N125" i="49"/>
  <c r="F126" i="49"/>
  <c r="H126" i="49"/>
  <c r="L126" i="49"/>
  <c r="N126" i="49"/>
  <c r="F127" i="49"/>
  <c r="H127" i="49"/>
  <c r="L127" i="49"/>
  <c r="N127" i="49"/>
  <c r="F128" i="49"/>
  <c r="H128" i="49"/>
  <c r="L128" i="49"/>
  <c r="N128" i="49"/>
  <c r="F132" i="49"/>
  <c r="H132" i="49"/>
  <c r="L132" i="49"/>
  <c r="N132" i="49"/>
  <c r="F133" i="49"/>
  <c r="H133" i="49"/>
  <c r="L133" i="49"/>
  <c r="N133" i="49"/>
  <c r="F134" i="49"/>
  <c r="H134" i="49"/>
  <c r="L134" i="49"/>
  <c r="N134" i="49"/>
  <c r="G137" i="49"/>
  <c r="H137" i="49"/>
  <c r="I137" i="49"/>
  <c r="M137" i="49"/>
  <c r="O137" i="49"/>
  <c r="F141" i="49"/>
  <c r="H141" i="49"/>
  <c r="L141" i="49"/>
  <c r="N141" i="49"/>
  <c r="M143" i="49"/>
  <c r="G144" i="49"/>
  <c r="I145" i="49"/>
  <c r="M145" i="49"/>
  <c r="G146" i="49"/>
  <c r="O146" i="49"/>
  <c r="G148" i="49"/>
  <c r="O148" i="49"/>
  <c r="M149" i="49"/>
  <c r="G150" i="49"/>
  <c r="M151" i="49"/>
  <c r="G153" i="49"/>
  <c r="I154" i="49"/>
  <c r="M154" i="49"/>
  <c r="G155" i="49"/>
  <c r="I156" i="49"/>
  <c r="M156" i="49"/>
  <c r="G157" i="49"/>
  <c r="O157" i="49"/>
  <c r="M158" i="49"/>
  <c r="V141" i="49"/>
  <c r="T141" i="49"/>
  <c r="R141" i="49"/>
  <c r="P141" i="49"/>
  <c r="D141" i="49"/>
  <c r="W137" i="49"/>
  <c r="U137" i="49"/>
  <c r="S137" i="49"/>
  <c r="Q137" i="49"/>
  <c r="E137" i="49"/>
  <c r="X136" i="49"/>
  <c r="X135" i="49"/>
  <c r="V134" i="49"/>
  <c r="T134" i="49"/>
  <c r="R134" i="49"/>
  <c r="P134" i="49"/>
  <c r="D134" i="49"/>
  <c r="V133" i="49"/>
  <c r="T133" i="49"/>
  <c r="R133" i="49"/>
  <c r="P133" i="49"/>
  <c r="D133" i="49"/>
  <c r="V132" i="49"/>
  <c r="T132" i="49"/>
  <c r="R132" i="49"/>
  <c r="P132" i="49"/>
  <c r="D132" i="49"/>
  <c r="X131" i="49"/>
  <c r="X129" i="49"/>
  <c r="V128" i="49"/>
  <c r="T128" i="49"/>
  <c r="R128" i="49"/>
  <c r="P128" i="49"/>
  <c r="D128" i="49"/>
  <c r="V127" i="49"/>
  <c r="T127" i="49"/>
  <c r="R127" i="49"/>
  <c r="P127" i="49"/>
  <c r="D127" i="49"/>
  <c r="V126" i="49"/>
  <c r="T126" i="49"/>
  <c r="R126" i="49"/>
  <c r="P126" i="49"/>
  <c r="D126" i="49"/>
  <c r="V125" i="49"/>
  <c r="T125" i="49"/>
  <c r="R125" i="49"/>
  <c r="P125" i="49"/>
  <c r="D125" i="49"/>
  <c r="V124" i="49"/>
  <c r="T124" i="49"/>
  <c r="R124" i="49"/>
  <c r="P124" i="49"/>
  <c r="D124" i="49"/>
  <c r="V123" i="49"/>
  <c r="T123" i="49"/>
  <c r="R123" i="49"/>
  <c r="P123" i="49"/>
  <c r="D123" i="49"/>
  <c r="X122" i="49"/>
  <c r="X121" i="49"/>
  <c r="V119" i="49"/>
  <c r="T119" i="49"/>
  <c r="R119" i="49"/>
  <c r="P119" i="49"/>
  <c r="D119" i="49"/>
  <c r="W115" i="49"/>
  <c r="U115" i="49"/>
  <c r="S115" i="49"/>
  <c r="Q115" i="49"/>
  <c r="E115" i="49"/>
  <c r="V114" i="49"/>
  <c r="T114" i="49"/>
  <c r="R114" i="49"/>
  <c r="P114" i="49"/>
  <c r="D114" i="49"/>
  <c r="X113" i="49"/>
  <c r="V112" i="49"/>
  <c r="T112" i="49"/>
  <c r="R112" i="49"/>
  <c r="P112" i="49"/>
  <c r="D112" i="49"/>
  <c r="V111" i="49"/>
  <c r="T111" i="49"/>
  <c r="R111" i="49"/>
  <c r="P111" i="49"/>
  <c r="D111" i="49"/>
  <c r="V110" i="49"/>
  <c r="T110" i="49"/>
  <c r="R110" i="49"/>
  <c r="P110" i="49"/>
  <c r="D110" i="49"/>
  <c r="X109" i="49"/>
  <c r="X107" i="49"/>
  <c r="V106" i="49"/>
  <c r="T106" i="49"/>
  <c r="R106" i="49"/>
  <c r="P106" i="49"/>
  <c r="D106" i="49"/>
  <c r="V105" i="49"/>
  <c r="T105" i="49"/>
  <c r="R105" i="49"/>
  <c r="P105" i="49"/>
  <c r="D105" i="49"/>
  <c r="V104" i="49"/>
  <c r="T104" i="49"/>
  <c r="R104" i="49"/>
  <c r="P104" i="49"/>
  <c r="D104" i="49"/>
  <c r="V103" i="49"/>
  <c r="T103" i="49"/>
  <c r="R103" i="49"/>
  <c r="P103" i="49"/>
  <c r="D103" i="49"/>
  <c r="V102" i="49"/>
  <c r="T102" i="49"/>
  <c r="R102" i="49"/>
  <c r="P102" i="49"/>
  <c r="D102" i="49"/>
  <c r="V101" i="49"/>
  <c r="T101" i="49"/>
  <c r="R101" i="49"/>
  <c r="P101" i="49"/>
  <c r="D101" i="49"/>
  <c r="X100" i="49"/>
  <c r="X99" i="49"/>
  <c r="V97" i="49"/>
  <c r="T97" i="49"/>
  <c r="R97" i="49"/>
  <c r="P97" i="49"/>
  <c r="D97" i="49"/>
  <c r="W92" i="49"/>
  <c r="W158" i="49" s="1"/>
  <c r="U92" i="49"/>
  <c r="U158" i="49" s="1"/>
  <c r="S92" i="49"/>
  <c r="S158" i="49" s="1"/>
  <c r="Q92" i="49"/>
  <c r="Q158" i="49" s="1"/>
  <c r="E92" i="49"/>
  <c r="E158" i="49" s="1"/>
  <c r="W91" i="49"/>
  <c r="W157" i="49" s="1"/>
  <c r="U91" i="49"/>
  <c r="U157" i="49" s="1"/>
  <c r="S91" i="49"/>
  <c r="S157" i="49" s="1"/>
  <c r="Q91" i="49"/>
  <c r="Q157" i="49" s="1"/>
  <c r="E91" i="49"/>
  <c r="E157" i="49" s="1"/>
  <c r="W90" i="49"/>
  <c r="W156" i="49" s="1"/>
  <c r="U90" i="49"/>
  <c r="U156" i="49" s="1"/>
  <c r="S90" i="49"/>
  <c r="S156" i="49" s="1"/>
  <c r="Q90" i="49"/>
  <c r="Q156" i="49" s="1"/>
  <c r="E90" i="49"/>
  <c r="E156" i="49" s="1"/>
  <c r="W89" i="49"/>
  <c r="W155" i="49" s="1"/>
  <c r="U89" i="49"/>
  <c r="U155" i="49" s="1"/>
  <c r="S89" i="49"/>
  <c r="S155" i="49" s="1"/>
  <c r="Q89" i="49"/>
  <c r="Q155" i="49" s="1"/>
  <c r="E89" i="49"/>
  <c r="E155" i="49" s="1"/>
  <c r="W88" i="49"/>
  <c r="W154" i="49" s="1"/>
  <c r="U88" i="49"/>
  <c r="U154" i="49" s="1"/>
  <c r="S88" i="49"/>
  <c r="S154" i="49" s="1"/>
  <c r="Q88" i="49"/>
  <c r="Q154" i="49" s="1"/>
  <c r="E88" i="49"/>
  <c r="E154" i="49" s="1"/>
  <c r="W87" i="49"/>
  <c r="W153" i="49" s="1"/>
  <c r="U87" i="49"/>
  <c r="U153" i="49" s="1"/>
  <c r="S87" i="49"/>
  <c r="S153" i="49" s="1"/>
  <c r="Q87" i="49"/>
  <c r="Q153" i="49" s="1"/>
  <c r="E87" i="49"/>
  <c r="E153" i="49" s="1"/>
  <c r="W85" i="49"/>
  <c r="W151" i="49" s="1"/>
  <c r="U85" i="49"/>
  <c r="U151" i="49" s="1"/>
  <c r="S85" i="49"/>
  <c r="S151" i="49" s="1"/>
  <c r="Q85" i="49"/>
  <c r="Q151" i="49" s="1"/>
  <c r="E85" i="49"/>
  <c r="E151" i="49" s="1"/>
  <c r="W84" i="49"/>
  <c r="W150" i="49" s="1"/>
  <c r="U84" i="49"/>
  <c r="U150" i="49" s="1"/>
  <c r="S84" i="49"/>
  <c r="S150" i="49" s="1"/>
  <c r="Q84" i="49"/>
  <c r="Q150" i="49" s="1"/>
  <c r="E84" i="49"/>
  <c r="E150" i="49" s="1"/>
  <c r="W83" i="49"/>
  <c r="W149" i="49" s="1"/>
  <c r="U83" i="49"/>
  <c r="U149" i="49" s="1"/>
  <c r="S83" i="49"/>
  <c r="S149" i="49" s="1"/>
  <c r="Q83" i="49"/>
  <c r="Q149" i="49" s="1"/>
  <c r="E83" i="49"/>
  <c r="E149" i="49" s="1"/>
  <c r="W82" i="49"/>
  <c r="W148" i="49" s="1"/>
  <c r="U82" i="49"/>
  <c r="U148" i="49" s="1"/>
  <c r="S82" i="49"/>
  <c r="S148" i="49" s="1"/>
  <c r="Q82" i="49"/>
  <c r="Q148" i="49" s="1"/>
  <c r="E82" i="49"/>
  <c r="E148" i="49" s="1"/>
  <c r="W81" i="49"/>
  <c r="W147" i="49" s="1"/>
  <c r="U81" i="49"/>
  <c r="U147" i="49" s="1"/>
  <c r="S81" i="49"/>
  <c r="S147" i="49" s="1"/>
  <c r="Q81" i="49"/>
  <c r="Q147" i="49" s="1"/>
  <c r="E81" i="49"/>
  <c r="E147" i="49" s="1"/>
  <c r="W80" i="49"/>
  <c r="W146" i="49" s="1"/>
  <c r="U80" i="49"/>
  <c r="U146" i="49" s="1"/>
  <c r="S80" i="49"/>
  <c r="S146" i="49" s="1"/>
  <c r="Q80" i="49"/>
  <c r="Q146" i="49" s="1"/>
  <c r="E80" i="49"/>
  <c r="E146" i="49" s="1"/>
  <c r="W79" i="49"/>
  <c r="W145" i="49" s="1"/>
  <c r="U79" i="49"/>
  <c r="U145" i="49" s="1"/>
  <c r="S79" i="49"/>
  <c r="S145" i="49" s="1"/>
  <c r="Q79" i="49"/>
  <c r="Q145" i="49" s="1"/>
  <c r="E79" i="49"/>
  <c r="E145" i="49" s="1"/>
  <c r="W78" i="49"/>
  <c r="W144" i="49" s="1"/>
  <c r="U78" i="49"/>
  <c r="U144" i="49" s="1"/>
  <c r="S78" i="49"/>
  <c r="S144" i="49" s="1"/>
  <c r="Q78" i="49"/>
  <c r="Q144" i="49" s="1"/>
  <c r="E78" i="49"/>
  <c r="E144" i="49" s="1"/>
  <c r="W77" i="49"/>
  <c r="U77" i="49"/>
  <c r="U143" i="49" s="1"/>
  <c r="S77" i="49"/>
  <c r="Q77" i="49"/>
  <c r="Q143" i="49" s="1"/>
  <c r="E77" i="49"/>
  <c r="E143" i="49" s="1"/>
  <c r="V75" i="49"/>
  <c r="T75" i="49"/>
  <c r="R75" i="49"/>
  <c r="P75" i="49"/>
  <c r="D75" i="49"/>
  <c r="W71" i="49"/>
  <c r="U71" i="49"/>
  <c r="S71" i="49"/>
  <c r="Q71" i="49"/>
  <c r="E71" i="49"/>
  <c r="V70" i="49"/>
  <c r="T70" i="49"/>
  <c r="R70" i="49"/>
  <c r="P70" i="49"/>
  <c r="D70" i="49"/>
  <c r="V69" i="49"/>
  <c r="T69" i="49"/>
  <c r="R69" i="49"/>
  <c r="P69" i="49"/>
  <c r="D69" i="49"/>
  <c r="V68" i="49"/>
  <c r="T68" i="49"/>
  <c r="R68" i="49"/>
  <c r="P68" i="49"/>
  <c r="D68" i="49"/>
  <c r="V67" i="49"/>
  <c r="T67" i="49"/>
  <c r="R67" i="49"/>
  <c r="P67" i="49"/>
  <c r="D67" i="49"/>
  <c r="V66" i="49"/>
  <c r="T66" i="49"/>
  <c r="R66" i="49"/>
  <c r="P66" i="49"/>
  <c r="D66" i="49"/>
  <c r="V65" i="49"/>
  <c r="T65" i="49"/>
  <c r="R65" i="49"/>
  <c r="P65" i="49"/>
  <c r="D65" i="49"/>
  <c r="V63" i="49"/>
  <c r="T63" i="49"/>
  <c r="R63" i="49"/>
  <c r="P63" i="49"/>
  <c r="D63" i="49"/>
  <c r="V62" i="49"/>
  <c r="T62" i="49"/>
  <c r="R62" i="49"/>
  <c r="P62" i="49"/>
  <c r="D62" i="49"/>
  <c r="V61" i="49"/>
  <c r="T61" i="49"/>
  <c r="R61" i="49"/>
  <c r="P61" i="49"/>
  <c r="D61" i="49"/>
  <c r="V60" i="49"/>
  <c r="T60" i="49"/>
  <c r="R60" i="49"/>
  <c r="P60" i="49"/>
  <c r="D60" i="49"/>
  <c r="V59" i="49"/>
  <c r="T59" i="49"/>
  <c r="R59" i="49"/>
  <c r="P59" i="49"/>
  <c r="D59" i="49"/>
  <c r="V58" i="49"/>
  <c r="T58" i="49"/>
  <c r="R58" i="49"/>
  <c r="P58" i="49"/>
  <c r="D58" i="49"/>
  <c r="V57" i="49"/>
  <c r="T57" i="49"/>
  <c r="R57" i="49"/>
  <c r="P57" i="49"/>
  <c r="D57" i="49"/>
  <c r="V56" i="49"/>
  <c r="T56" i="49"/>
  <c r="R56" i="49"/>
  <c r="P56" i="49"/>
  <c r="D56" i="49"/>
  <c r="V55" i="49"/>
  <c r="T55" i="49"/>
  <c r="R55" i="49"/>
  <c r="P55" i="49"/>
  <c r="D55" i="49"/>
  <c r="V53" i="49"/>
  <c r="T53" i="49"/>
  <c r="R53" i="49"/>
  <c r="P53" i="49"/>
  <c r="D53" i="49"/>
  <c r="W49" i="49"/>
  <c r="U49" i="49"/>
  <c r="S49" i="49"/>
  <c r="Q49" i="49"/>
  <c r="E49" i="49"/>
  <c r="V48" i="49"/>
  <c r="T48" i="49"/>
  <c r="R48" i="49"/>
  <c r="P48" i="49"/>
  <c r="D48" i="49"/>
  <c r="V47" i="49"/>
  <c r="T47" i="49"/>
  <c r="R47" i="49"/>
  <c r="P47" i="49"/>
  <c r="D47" i="49"/>
  <c r="V46" i="49"/>
  <c r="T46" i="49"/>
  <c r="R46" i="49"/>
  <c r="P46" i="49"/>
  <c r="D46" i="49"/>
  <c r="V45" i="49"/>
  <c r="T45" i="49"/>
  <c r="R45" i="49"/>
  <c r="P45" i="49"/>
  <c r="D45" i="49"/>
  <c r="V44" i="49"/>
  <c r="T44" i="49"/>
  <c r="R44" i="49"/>
  <c r="P44" i="49"/>
  <c r="D44" i="49"/>
  <c r="V43" i="49"/>
  <c r="T43" i="49"/>
  <c r="R43" i="49"/>
  <c r="P43" i="49"/>
  <c r="D43" i="49"/>
  <c r="V41" i="49"/>
  <c r="T41" i="49"/>
  <c r="R41" i="49"/>
  <c r="P41" i="49"/>
  <c r="D41" i="49"/>
  <c r="V40" i="49"/>
  <c r="T40" i="49"/>
  <c r="R40" i="49"/>
  <c r="P40" i="49"/>
  <c r="D40" i="49"/>
  <c r="V39" i="49"/>
  <c r="T39" i="49"/>
  <c r="R39" i="49"/>
  <c r="P39" i="49"/>
  <c r="D39" i="49"/>
  <c r="V38" i="49"/>
  <c r="T38" i="49"/>
  <c r="R38" i="49"/>
  <c r="P38" i="49"/>
  <c r="D38" i="49"/>
  <c r="V37" i="49"/>
  <c r="T37" i="49"/>
  <c r="R37" i="49"/>
  <c r="P37" i="49"/>
  <c r="D37" i="49"/>
  <c r="V36" i="49"/>
  <c r="T36" i="49"/>
  <c r="R36" i="49"/>
  <c r="P36" i="49"/>
  <c r="D36" i="49"/>
  <c r="V35" i="49"/>
  <c r="T35" i="49"/>
  <c r="R35" i="49"/>
  <c r="P35" i="49"/>
  <c r="D35" i="49"/>
  <c r="V34" i="49"/>
  <c r="T34" i="49"/>
  <c r="R34" i="49"/>
  <c r="P34" i="49"/>
  <c r="D34" i="49"/>
  <c r="V33" i="49"/>
  <c r="T33" i="49"/>
  <c r="R33" i="49"/>
  <c r="P33" i="49"/>
  <c r="D33" i="49"/>
  <c r="V31" i="49"/>
  <c r="T31" i="49"/>
  <c r="R31" i="49"/>
  <c r="P31" i="49"/>
  <c r="D31" i="49"/>
  <c r="W27" i="49"/>
  <c r="U27" i="49"/>
  <c r="S27" i="49"/>
  <c r="Q27" i="49"/>
  <c r="E27" i="49"/>
  <c r="V26" i="49"/>
  <c r="T26" i="49"/>
  <c r="R26" i="49"/>
  <c r="P26" i="49"/>
  <c r="D26" i="49"/>
  <c r="V25" i="49"/>
  <c r="T25" i="49"/>
  <c r="R25" i="49"/>
  <c r="P25" i="49"/>
  <c r="D25" i="49"/>
  <c r="V24" i="49"/>
  <c r="T24" i="49"/>
  <c r="R24" i="49"/>
  <c r="P24" i="49"/>
  <c r="D24" i="49"/>
  <c r="V23" i="49"/>
  <c r="T23" i="49"/>
  <c r="R23" i="49"/>
  <c r="P23" i="49"/>
  <c r="D23" i="49"/>
  <c r="V22" i="49"/>
  <c r="T22" i="49"/>
  <c r="R22" i="49"/>
  <c r="P22" i="49"/>
  <c r="D22" i="49"/>
  <c r="V21" i="49"/>
  <c r="T21" i="49"/>
  <c r="R21" i="49"/>
  <c r="P21" i="49"/>
  <c r="D21" i="49"/>
  <c r="V19" i="49"/>
  <c r="T19" i="49"/>
  <c r="R19" i="49"/>
  <c r="P19" i="49"/>
  <c r="D19" i="49"/>
  <c r="V18" i="49"/>
  <c r="T18" i="49"/>
  <c r="R18" i="49"/>
  <c r="P18" i="49"/>
  <c r="D18" i="49"/>
  <c r="V17" i="49"/>
  <c r="T17" i="49"/>
  <c r="R17" i="49"/>
  <c r="P17" i="49"/>
  <c r="D17" i="49"/>
  <c r="V16" i="49"/>
  <c r="T16" i="49"/>
  <c r="R16" i="49"/>
  <c r="P16" i="49"/>
  <c r="D16" i="49"/>
  <c r="V15" i="49"/>
  <c r="T15" i="49"/>
  <c r="R15" i="49"/>
  <c r="P15" i="49"/>
  <c r="D15" i="49"/>
  <c r="V14" i="49"/>
  <c r="T14" i="49"/>
  <c r="R14" i="49"/>
  <c r="P14" i="49"/>
  <c r="D14" i="49"/>
  <c r="V13" i="49"/>
  <c r="T13" i="49"/>
  <c r="R13" i="49"/>
  <c r="P13" i="49"/>
  <c r="D13" i="49"/>
  <c r="V12" i="49"/>
  <c r="T12" i="49"/>
  <c r="R12" i="49"/>
  <c r="P12" i="49"/>
  <c r="D12" i="49"/>
  <c r="V11" i="49"/>
  <c r="T11" i="49"/>
  <c r="R11" i="49"/>
  <c r="P11" i="49"/>
  <c r="D11" i="49"/>
  <c r="J137" i="49" l="1"/>
  <c r="J115" i="49"/>
  <c r="K93" i="49"/>
  <c r="N27" i="49"/>
  <c r="L137" i="49"/>
  <c r="I93" i="49"/>
  <c r="F158" i="49"/>
  <c r="F154" i="49"/>
  <c r="F147" i="49"/>
  <c r="H91" i="49"/>
  <c r="H157" i="49" s="1"/>
  <c r="H89" i="49"/>
  <c r="H155" i="49" s="1"/>
  <c r="H87" i="49"/>
  <c r="H153" i="49" s="1"/>
  <c r="H84" i="49"/>
  <c r="H150" i="49" s="1"/>
  <c r="H82" i="49"/>
  <c r="H80" i="49"/>
  <c r="H146" i="49" s="1"/>
  <c r="H78" i="49"/>
  <c r="H144" i="49" s="1"/>
  <c r="R78" i="49"/>
  <c r="R144" i="49" s="1"/>
  <c r="P79" i="49"/>
  <c r="D80" i="49"/>
  <c r="V80" i="49"/>
  <c r="V146" i="49" s="1"/>
  <c r="T81" i="49"/>
  <c r="R82" i="49"/>
  <c r="D84" i="49"/>
  <c r="V84" i="49"/>
  <c r="V150" i="49" s="1"/>
  <c r="R87" i="49"/>
  <c r="R153" i="49" s="1"/>
  <c r="L150" i="49"/>
  <c r="L146" i="49"/>
  <c r="N71" i="49"/>
  <c r="J92" i="49"/>
  <c r="J158" i="49" s="1"/>
  <c r="J88" i="49"/>
  <c r="J154" i="49" s="1"/>
  <c r="J83" i="49"/>
  <c r="J149" i="49" s="1"/>
  <c r="J79" i="49"/>
  <c r="J145" i="49" s="1"/>
  <c r="J90" i="49"/>
  <c r="J156" i="49" s="1"/>
  <c r="J85" i="49"/>
  <c r="J151" i="49" s="1"/>
  <c r="J81" i="49"/>
  <c r="J147" i="49" s="1"/>
  <c r="J77" i="49"/>
  <c r="J93" i="49" s="1"/>
  <c r="L49" i="49"/>
  <c r="J91" i="49"/>
  <c r="J157" i="49" s="1"/>
  <c r="J87" i="49"/>
  <c r="J153" i="49" s="1"/>
  <c r="J82" i="49"/>
  <c r="J148" i="49" s="1"/>
  <c r="J78" i="49"/>
  <c r="J144" i="49" s="1"/>
  <c r="J27" i="49"/>
  <c r="J89" i="49"/>
  <c r="J155" i="49" s="1"/>
  <c r="J84" i="49"/>
  <c r="J150" i="49" s="1"/>
  <c r="J80" i="49"/>
  <c r="J146" i="49" s="1"/>
  <c r="X45" i="49"/>
  <c r="X57" i="49"/>
  <c r="H148" i="49"/>
  <c r="N77" i="49"/>
  <c r="N143" i="49" s="1"/>
  <c r="P77" i="49"/>
  <c r="P143" i="49" s="1"/>
  <c r="T79" i="49"/>
  <c r="T145" i="49" s="1"/>
  <c r="R80" i="49"/>
  <c r="R146" i="49" s="1"/>
  <c r="P81" i="49"/>
  <c r="P147" i="49" s="1"/>
  <c r="X16" i="49"/>
  <c r="V82" i="49"/>
  <c r="V148" i="49" s="1"/>
  <c r="T83" i="49"/>
  <c r="T149" i="49" s="1"/>
  <c r="P85" i="49"/>
  <c r="P151" i="49" s="1"/>
  <c r="T88" i="49"/>
  <c r="T154" i="49" s="1"/>
  <c r="R89" i="49"/>
  <c r="P90" i="49"/>
  <c r="P156" i="49" s="1"/>
  <c r="V91" i="49"/>
  <c r="V157" i="49" s="1"/>
  <c r="T92" i="49"/>
  <c r="T158" i="49" s="1"/>
  <c r="F156" i="49"/>
  <c r="F149" i="49"/>
  <c r="F145" i="49"/>
  <c r="K143" i="49"/>
  <c r="K159" i="49" s="1"/>
  <c r="J49" i="49"/>
  <c r="V79" i="49"/>
  <c r="V145" i="49" s="1"/>
  <c r="T80" i="49"/>
  <c r="T146" i="49" s="1"/>
  <c r="R81" i="49"/>
  <c r="R147" i="49" s="1"/>
  <c r="P82" i="49"/>
  <c r="P148" i="49" s="1"/>
  <c r="D83" i="49"/>
  <c r="D149" i="49" s="1"/>
  <c r="T84" i="49"/>
  <c r="T150" i="49" s="1"/>
  <c r="R85" i="49"/>
  <c r="R151" i="49" s="1"/>
  <c r="P87" i="49"/>
  <c r="P153" i="49" s="1"/>
  <c r="D88" i="49"/>
  <c r="V88" i="49"/>
  <c r="V154" i="49" s="1"/>
  <c r="R90" i="49"/>
  <c r="R156" i="49" s="1"/>
  <c r="D92" i="49"/>
  <c r="D158" i="49" s="1"/>
  <c r="V137" i="49"/>
  <c r="N156" i="49"/>
  <c r="N149" i="49"/>
  <c r="N145" i="49"/>
  <c r="X37" i="49"/>
  <c r="N137" i="49"/>
  <c r="L71" i="49"/>
  <c r="F91" i="49"/>
  <c r="F157" i="49" s="1"/>
  <c r="F87" i="49"/>
  <c r="F153" i="49" s="1"/>
  <c r="F82" i="49"/>
  <c r="F148" i="49" s="1"/>
  <c r="F78" i="49"/>
  <c r="L90" i="49"/>
  <c r="L156" i="49" s="1"/>
  <c r="L85" i="49"/>
  <c r="L151" i="49" s="1"/>
  <c r="L81" i="49"/>
  <c r="L147" i="49" s="1"/>
  <c r="L77" i="49"/>
  <c r="X68" i="49"/>
  <c r="X102" i="49"/>
  <c r="M93" i="49"/>
  <c r="H71" i="49"/>
  <c r="N91" i="49"/>
  <c r="N157" i="49" s="1"/>
  <c r="N87" i="49"/>
  <c r="N153" i="49" s="1"/>
  <c r="N82" i="49"/>
  <c r="N148" i="49" s="1"/>
  <c r="N78" i="49"/>
  <c r="N144" i="49" s="1"/>
  <c r="H92" i="49"/>
  <c r="H158" i="49" s="1"/>
  <c r="H88" i="49"/>
  <c r="H154" i="49" s="1"/>
  <c r="H83" i="49"/>
  <c r="H149" i="49" s="1"/>
  <c r="H79" i="49"/>
  <c r="H145" i="49" s="1"/>
  <c r="X133" i="49"/>
  <c r="X62" i="49"/>
  <c r="L92" i="49"/>
  <c r="L158" i="49" s="1"/>
  <c r="L88" i="49"/>
  <c r="L154" i="49" s="1"/>
  <c r="L83" i="49"/>
  <c r="L149" i="49" s="1"/>
  <c r="L79" i="49"/>
  <c r="L145" i="49" s="1"/>
  <c r="F89" i="49"/>
  <c r="F155" i="49" s="1"/>
  <c r="F84" i="49"/>
  <c r="F150" i="49" s="1"/>
  <c r="F80" i="49"/>
  <c r="F146" i="49" s="1"/>
  <c r="F137" i="49"/>
  <c r="O93" i="49"/>
  <c r="G93" i="49"/>
  <c r="H90" i="49"/>
  <c r="H156" i="49" s="1"/>
  <c r="H85" i="49"/>
  <c r="H151" i="49" s="1"/>
  <c r="H81" i="49"/>
  <c r="H147" i="49" s="1"/>
  <c r="H77" i="49"/>
  <c r="N89" i="49"/>
  <c r="N155" i="49" s="1"/>
  <c r="N84" i="49"/>
  <c r="N150" i="49" s="1"/>
  <c r="N80" i="49"/>
  <c r="N146" i="49" s="1"/>
  <c r="L143" i="49"/>
  <c r="I159" i="49"/>
  <c r="F144" i="49"/>
  <c r="M159" i="49"/>
  <c r="P78" i="49"/>
  <c r="P144" i="49" s="1"/>
  <c r="X61" i="49"/>
  <c r="X69" i="49"/>
  <c r="X124" i="49"/>
  <c r="D79" i="49"/>
  <c r="D145" i="49" s="1"/>
  <c r="P145" i="49"/>
  <c r="T147" i="49"/>
  <c r="R148" i="49"/>
  <c r="D150" i="49"/>
  <c r="P88" i="49"/>
  <c r="P154" i="49" s="1"/>
  <c r="D89" i="49"/>
  <c r="D155" i="49" s="1"/>
  <c r="V89" i="49"/>
  <c r="V155" i="49" s="1"/>
  <c r="T90" i="49"/>
  <c r="T156" i="49" s="1"/>
  <c r="R91" i="49"/>
  <c r="R157" i="49" s="1"/>
  <c r="R49" i="49"/>
  <c r="X35" i="49"/>
  <c r="X39" i="49"/>
  <c r="X47" i="49"/>
  <c r="D71" i="49"/>
  <c r="V71" i="49"/>
  <c r="X58" i="49"/>
  <c r="X128" i="49"/>
  <c r="O143" i="49"/>
  <c r="O159" i="49" s="1"/>
  <c r="G143" i="49"/>
  <c r="G159" i="49" s="1"/>
  <c r="N115" i="49"/>
  <c r="F115" i="49"/>
  <c r="N49" i="49"/>
  <c r="F49" i="49"/>
  <c r="L27" i="49"/>
  <c r="H27" i="49"/>
  <c r="V77" i="49"/>
  <c r="V143" i="49" s="1"/>
  <c r="T78" i="49"/>
  <c r="T144" i="49" s="1"/>
  <c r="R79" i="49"/>
  <c r="P80" i="49"/>
  <c r="P146" i="49" s="1"/>
  <c r="V81" i="49"/>
  <c r="V147" i="49" s="1"/>
  <c r="R83" i="49"/>
  <c r="R149" i="49" s="1"/>
  <c r="V85" i="49"/>
  <c r="V151" i="49" s="1"/>
  <c r="T87" i="49"/>
  <c r="T153" i="49" s="1"/>
  <c r="R88" i="49"/>
  <c r="R154" i="49" s="1"/>
  <c r="P89" i="49"/>
  <c r="P155" i="49" s="1"/>
  <c r="X36" i="49"/>
  <c r="X44" i="49"/>
  <c r="X48" i="49"/>
  <c r="X67" i="49"/>
  <c r="X104" i="49"/>
  <c r="X105" i="49"/>
  <c r="X110" i="49"/>
  <c r="X125" i="49"/>
  <c r="X126" i="49"/>
  <c r="X134" i="49"/>
  <c r="X132" i="49"/>
  <c r="R27" i="49"/>
  <c r="T49" i="49"/>
  <c r="X38" i="49"/>
  <c r="X56" i="49"/>
  <c r="X65" i="49"/>
  <c r="V90" i="49"/>
  <c r="V156" i="49" s="1"/>
  <c r="R137" i="49"/>
  <c r="X18" i="49"/>
  <c r="X26" i="49"/>
  <c r="V49" i="49"/>
  <c r="T89" i="49"/>
  <c r="T155" i="49" s="1"/>
  <c r="X127" i="49"/>
  <c r="X40" i="49"/>
  <c r="W143" i="49"/>
  <c r="W159" i="49" s="1"/>
  <c r="W93" i="49"/>
  <c r="X22" i="49"/>
  <c r="X33" i="49"/>
  <c r="D49" i="49"/>
  <c r="R77" i="49"/>
  <c r="D78" i="49"/>
  <c r="X12" i="49"/>
  <c r="D81" i="49"/>
  <c r="X15" i="49"/>
  <c r="X59" i="49"/>
  <c r="V78" i="49"/>
  <c r="V144" i="49" s="1"/>
  <c r="V83" i="49"/>
  <c r="V149" i="49" s="1"/>
  <c r="P84" i="49"/>
  <c r="P150" i="49" s="1"/>
  <c r="V87" i="49"/>
  <c r="V153" i="49" s="1"/>
  <c r="V92" i="49"/>
  <c r="V158" i="49" s="1"/>
  <c r="R71" i="49"/>
  <c r="S143" i="49"/>
  <c r="S159" i="49" s="1"/>
  <c r="S93" i="49"/>
  <c r="D146" i="49"/>
  <c r="X14" i="49"/>
  <c r="X23" i="49"/>
  <c r="X13" i="49"/>
  <c r="D87" i="49"/>
  <c r="X21" i="49"/>
  <c r="R155" i="49"/>
  <c r="D90" i="49"/>
  <c r="X24" i="49"/>
  <c r="V27" i="49"/>
  <c r="X41" i="49"/>
  <c r="D77" i="49"/>
  <c r="X11" i="49"/>
  <c r="D27" i="49"/>
  <c r="T77" i="49"/>
  <c r="T27" i="49"/>
  <c r="D82" i="49"/>
  <c r="T82" i="49"/>
  <c r="T148" i="49" s="1"/>
  <c r="P83" i="49"/>
  <c r="P149" i="49" s="1"/>
  <c r="X17" i="49"/>
  <c r="R84" i="49"/>
  <c r="R150" i="49" s="1"/>
  <c r="D85" i="49"/>
  <c r="X19" i="49"/>
  <c r="T85" i="49"/>
  <c r="T151" i="49" s="1"/>
  <c r="D91" i="49"/>
  <c r="X25" i="49"/>
  <c r="T91" i="49"/>
  <c r="T157" i="49" s="1"/>
  <c r="P92" i="49"/>
  <c r="P158" i="49" s="1"/>
  <c r="P49" i="49"/>
  <c r="X34" i="49"/>
  <c r="X43" i="49"/>
  <c r="X46" i="49"/>
  <c r="X55" i="49"/>
  <c r="T71" i="49"/>
  <c r="X60" i="49"/>
  <c r="X63" i="49"/>
  <c r="D154" i="49"/>
  <c r="R115" i="49"/>
  <c r="V115" i="49"/>
  <c r="D115" i="49"/>
  <c r="T115" i="49"/>
  <c r="P137" i="49"/>
  <c r="R145" i="49"/>
  <c r="P91" i="49"/>
  <c r="P157" i="49" s="1"/>
  <c r="R92" i="49"/>
  <c r="R158" i="49" s="1"/>
  <c r="P27" i="49"/>
  <c r="X70" i="49"/>
  <c r="E159" i="49"/>
  <c r="U159" i="49"/>
  <c r="X103" i="49"/>
  <c r="X106" i="49"/>
  <c r="X114" i="49"/>
  <c r="X111" i="49"/>
  <c r="P71" i="49"/>
  <c r="X66" i="49"/>
  <c r="Q159" i="49"/>
  <c r="P115" i="49"/>
  <c r="X101" i="49"/>
  <c r="X112" i="49"/>
  <c r="D137" i="49"/>
  <c r="X123" i="49"/>
  <c r="T137" i="49"/>
  <c r="E93" i="49"/>
  <c r="Q93" i="49"/>
  <c r="U93" i="49"/>
  <c r="V141" i="45"/>
  <c r="T141" i="45"/>
  <c r="R141" i="45"/>
  <c r="P141" i="45"/>
  <c r="N141" i="45"/>
  <c r="L141" i="45"/>
  <c r="J141" i="45"/>
  <c r="H141" i="45"/>
  <c r="F141" i="45"/>
  <c r="D141" i="45"/>
  <c r="V119" i="45"/>
  <c r="T119" i="45"/>
  <c r="R119" i="45"/>
  <c r="P119" i="45"/>
  <c r="N119" i="45"/>
  <c r="L119" i="45"/>
  <c r="J119" i="45"/>
  <c r="H119" i="45"/>
  <c r="F119" i="45"/>
  <c r="D119" i="45"/>
  <c r="V97" i="45"/>
  <c r="T97" i="45"/>
  <c r="R97" i="45"/>
  <c r="P97" i="45"/>
  <c r="N97" i="45"/>
  <c r="L97" i="45"/>
  <c r="J97" i="45"/>
  <c r="H97" i="45"/>
  <c r="F97" i="45"/>
  <c r="D97" i="45"/>
  <c r="V75" i="45"/>
  <c r="T75" i="45"/>
  <c r="R75" i="45"/>
  <c r="P75" i="45"/>
  <c r="N75" i="45"/>
  <c r="L75" i="45"/>
  <c r="J75" i="45"/>
  <c r="H75" i="45"/>
  <c r="F75" i="45"/>
  <c r="D75" i="45"/>
  <c r="V53" i="45"/>
  <c r="T53" i="45"/>
  <c r="R53" i="45"/>
  <c r="P53" i="45"/>
  <c r="N53" i="45"/>
  <c r="L53" i="45"/>
  <c r="J53" i="45"/>
  <c r="H53" i="45"/>
  <c r="F53" i="45"/>
  <c r="D53" i="45"/>
  <c r="V31" i="45"/>
  <c r="T31" i="45"/>
  <c r="R31" i="45"/>
  <c r="P31" i="45"/>
  <c r="N31" i="45"/>
  <c r="L31" i="45"/>
  <c r="J31" i="45"/>
  <c r="H31" i="45"/>
  <c r="F31" i="45"/>
  <c r="D31" i="45"/>
  <c r="X136" i="45"/>
  <c r="X135" i="45"/>
  <c r="X131" i="45"/>
  <c r="X129" i="45"/>
  <c r="X122" i="45"/>
  <c r="X121" i="45"/>
  <c r="X113" i="45"/>
  <c r="X109" i="45"/>
  <c r="X107" i="45"/>
  <c r="X100" i="45"/>
  <c r="X99" i="45"/>
  <c r="M137" i="45"/>
  <c r="K137" i="45"/>
  <c r="I137" i="45"/>
  <c r="G137" i="45"/>
  <c r="L134" i="45"/>
  <c r="J134" i="45"/>
  <c r="H134" i="45"/>
  <c r="F134" i="45"/>
  <c r="L133" i="45"/>
  <c r="J133" i="45"/>
  <c r="H133" i="45"/>
  <c r="F133" i="45"/>
  <c r="L132" i="45"/>
  <c r="J132" i="45"/>
  <c r="H132" i="45"/>
  <c r="F132" i="45"/>
  <c r="L128" i="45"/>
  <c r="J128" i="45"/>
  <c r="H128" i="45"/>
  <c r="F128" i="45"/>
  <c r="L127" i="45"/>
  <c r="J127" i="45"/>
  <c r="H127" i="45"/>
  <c r="F127" i="45"/>
  <c r="L126" i="45"/>
  <c r="J126" i="45"/>
  <c r="H126" i="45"/>
  <c r="F126" i="45"/>
  <c r="L125" i="45"/>
  <c r="J125" i="45"/>
  <c r="H125" i="45"/>
  <c r="F125" i="45"/>
  <c r="L124" i="45"/>
  <c r="J124" i="45"/>
  <c r="H124" i="45"/>
  <c r="F124" i="45"/>
  <c r="L123" i="45"/>
  <c r="L137" i="45" s="1"/>
  <c r="J123" i="45"/>
  <c r="J137" i="45" s="1"/>
  <c r="H123" i="45"/>
  <c r="H137" i="45" s="1"/>
  <c r="F123" i="45"/>
  <c r="M115" i="45"/>
  <c r="K115" i="45"/>
  <c r="I115" i="45"/>
  <c r="G115" i="45"/>
  <c r="L114" i="45"/>
  <c r="J114" i="45"/>
  <c r="H114" i="45"/>
  <c r="F114" i="45"/>
  <c r="L112" i="45"/>
  <c r="J112" i="45"/>
  <c r="H112" i="45"/>
  <c r="F112" i="45"/>
  <c r="L111" i="45"/>
  <c r="J111" i="45"/>
  <c r="H111" i="45"/>
  <c r="F111" i="45"/>
  <c r="L110" i="45"/>
  <c r="J110" i="45"/>
  <c r="H110" i="45"/>
  <c r="F110" i="45"/>
  <c r="L106" i="45"/>
  <c r="J106" i="45"/>
  <c r="H106" i="45"/>
  <c r="F106" i="45"/>
  <c r="X106" i="45" s="1"/>
  <c r="L105" i="45"/>
  <c r="J105" i="45"/>
  <c r="H105" i="45"/>
  <c r="F105" i="45"/>
  <c r="L104" i="45"/>
  <c r="J104" i="45"/>
  <c r="H104" i="45"/>
  <c r="F104" i="45"/>
  <c r="L103" i="45"/>
  <c r="J103" i="45"/>
  <c r="H103" i="45"/>
  <c r="F103" i="45"/>
  <c r="L102" i="45"/>
  <c r="J102" i="45"/>
  <c r="H102" i="45"/>
  <c r="F102" i="45"/>
  <c r="X102" i="45" s="1"/>
  <c r="L101" i="45"/>
  <c r="L115" i="45" s="1"/>
  <c r="J101" i="45"/>
  <c r="J115" i="45" s="1"/>
  <c r="H101" i="45"/>
  <c r="F101" i="45"/>
  <c r="M92" i="45"/>
  <c r="M158" i="45" s="1"/>
  <c r="K92" i="45"/>
  <c r="K158" i="45" s="1"/>
  <c r="I92" i="45"/>
  <c r="I158" i="45" s="1"/>
  <c r="G92" i="45"/>
  <c r="G158" i="45" s="1"/>
  <c r="M91" i="45"/>
  <c r="M157" i="45" s="1"/>
  <c r="K91" i="45"/>
  <c r="K157" i="45" s="1"/>
  <c r="I91" i="45"/>
  <c r="I157" i="45" s="1"/>
  <c r="G91" i="45"/>
  <c r="G157" i="45" s="1"/>
  <c r="M90" i="45"/>
  <c r="M156" i="45" s="1"/>
  <c r="K90" i="45"/>
  <c r="K156" i="45" s="1"/>
  <c r="I90" i="45"/>
  <c r="I156" i="45" s="1"/>
  <c r="G90" i="45"/>
  <c r="G156" i="45" s="1"/>
  <c r="M89" i="45"/>
  <c r="M155" i="45" s="1"/>
  <c r="K89" i="45"/>
  <c r="K155" i="45" s="1"/>
  <c r="I89" i="45"/>
  <c r="I155" i="45" s="1"/>
  <c r="G89" i="45"/>
  <c r="G155" i="45" s="1"/>
  <c r="M88" i="45"/>
  <c r="M154" i="45" s="1"/>
  <c r="K88" i="45"/>
  <c r="K154" i="45" s="1"/>
  <c r="I88" i="45"/>
  <c r="I154" i="45" s="1"/>
  <c r="G88" i="45"/>
  <c r="G154" i="45" s="1"/>
  <c r="M87" i="45"/>
  <c r="M153" i="45" s="1"/>
  <c r="K87" i="45"/>
  <c r="K153" i="45" s="1"/>
  <c r="I87" i="45"/>
  <c r="I153" i="45" s="1"/>
  <c r="G87" i="45"/>
  <c r="G153" i="45" s="1"/>
  <c r="M85" i="45"/>
  <c r="M151" i="45" s="1"/>
  <c r="K85" i="45"/>
  <c r="K151" i="45" s="1"/>
  <c r="I85" i="45"/>
  <c r="I151" i="45" s="1"/>
  <c r="G85" i="45"/>
  <c r="G151" i="45" s="1"/>
  <c r="M84" i="45"/>
  <c r="M150" i="45" s="1"/>
  <c r="K84" i="45"/>
  <c r="K150" i="45" s="1"/>
  <c r="I84" i="45"/>
  <c r="I150" i="45" s="1"/>
  <c r="G84" i="45"/>
  <c r="G150" i="45" s="1"/>
  <c r="M83" i="45"/>
  <c r="M149" i="45" s="1"/>
  <c r="K83" i="45"/>
  <c r="K149" i="45" s="1"/>
  <c r="I83" i="45"/>
  <c r="I149" i="45" s="1"/>
  <c r="G83" i="45"/>
  <c r="G149" i="45" s="1"/>
  <c r="M82" i="45"/>
  <c r="M148" i="45" s="1"/>
  <c r="K82" i="45"/>
  <c r="K148" i="45" s="1"/>
  <c r="I82" i="45"/>
  <c r="I148" i="45" s="1"/>
  <c r="G82" i="45"/>
  <c r="G148" i="45" s="1"/>
  <c r="M81" i="45"/>
  <c r="M147" i="45" s="1"/>
  <c r="K81" i="45"/>
  <c r="K147" i="45" s="1"/>
  <c r="I81" i="45"/>
  <c r="I147" i="45" s="1"/>
  <c r="G81" i="45"/>
  <c r="G147" i="45" s="1"/>
  <c r="M80" i="45"/>
  <c r="M146" i="45" s="1"/>
  <c r="K80" i="45"/>
  <c r="K146" i="45" s="1"/>
  <c r="I80" i="45"/>
  <c r="I146" i="45" s="1"/>
  <c r="G80" i="45"/>
  <c r="G146" i="45" s="1"/>
  <c r="M79" i="45"/>
  <c r="M145" i="45" s="1"/>
  <c r="K79" i="45"/>
  <c r="K145" i="45" s="1"/>
  <c r="I79" i="45"/>
  <c r="I145" i="45" s="1"/>
  <c r="G79" i="45"/>
  <c r="G145" i="45" s="1"/>
  <c r="M78" i="45"/>
  <c r="M144" i="45" s="1"/>
  <c r="K78" i="45"/>
  <c r="K144" i="45" s="1"/>
  <c r="I78" i="45"/>
  <c r="I144" i="45" s="1"/>
  <c r="G78" i="45"/>
  <c r="G144" i="45" s="1"/>
  <c r="M77" i="45"/>
  <c r="M143" i="45" s="1"/>
  <c r="K77" i="45"/>
  <c r="K143" i="45" s="1"/>
  <c r="I77" i="45"/>
  <c r="I143" i="45" s="1"/>
  <c r="G77" i="45"/>
  <c r="G143" i="45" s="1"/>
  <c r="M71" i="45"/>
  <c r="K71" i="45"/>
  <c r="I71" i="45"/>
  <c r="G71" i="45"/>
  <c r="L70" i="45"/>
  <c r="J70" i="45"/>
  <c r="H70" i="45"/>
  <c r="F70" i="45"/>
  <c r="L69" i="45"/>
  <c r="J69" i="45"/>
  <c r="H69" i="45"/>
  <c r="F69" i="45"/>
  <c r="L68" i="45"/>
  <c r="J68" i="45"/>
  <c r="H68" i="45"/>
  <c r="F68" i="45"/>
  <c r="L67" i="45"/>
  <c r="J67" i="45"/>
  <c r="H67" i="45"/>
  <c r="F67" i="45"/>
  <c r="L66" i="45"/>
  <c r="J66" i="45"/>
  <c r="H66" i="45"/>
  <c r="F66" i="45"/>
  <c r="L65" i="45"/>
  <c r="J65" i="45"/>
  <c r="H65" i="45"/>
  <c r="F65" i="45"/>
  <c r="L63" i="45"/>
  <c r="J63" i="45"/>
  <c r="H63" i="45"/>
  <c r="F63" i="45"/>
  <c r="L62" i="45"/>
  <c r="J62" i="45"/>
  <c r="H62" i="45"/>
  <c r="F62" i="45"/>
  <c r="L61" i="45"/>
  <c r="J61" i="45"/>
  <c r="H61" i="45"/>
  <c r="F61" i="45"/>
  <c r="L60" i="45"/>
  <c r="J60" i="45"/>
  <c r="H60" i="45"/>
  <c r="F60" i="45"/>
  <c r="L59" i="45"/>
  <c r="J59" i="45"/>
  <c r="H59" i="45"/>
  <c r="F59" i="45"/>
  <c r="L58" i="45"/>
  <c r="J58" i="45"/>
  <c r="H58" i="45"/>
  <c r="F58" i="45"/>
  <c r="L57" i="45"/>
  <c r="J57" i="45"/>
  <c r="H57" i="45"/>
  <c r="F57" i="45"/>
  <c r="L56" i="45"/>
  <c r="J56" i="45"/>
  <c r="H56" i="45"/>
  <c r="F56" i="45"/>
  <c r="L55" i="45"/>
  <c r="L71" i="45" s="1"/>
  <c r="J55" i="45"/>
  <c r="J71" i="45" s="1"/>
  <c r="H55" i="45"/>
  <c r="H71" i="45" s="1"/>
  <c r="F55" i="45"/>
  <c r="M49" i="45"/>
  <c r="K49" i="45"/>
  <c r="I49" i="45"/>
  <c r="G49" i="45"/>
  <c r="L48" i="45"/>
  <c r="J48" i="45"/>
  <c r="H48" i="45"/>
  <c r="F48" i="45"/>
  <c r="L47" i="45"/>
  <c r="J47" i="45"/>
  <c r="H47" i="45"/>
  <c r="F47" i="45"/>
  <c r="L46" i="45"/>
  <c r="J46" i="45"/>
  <c r="H46" i="45"/>
  <c r="X46" i="45" s="1"/>
  <c r="F46" i="45"/>
  <c r="L45" i="45"/>
  <c r="J45" i="45"/>
  <c r="H45" i="45"/>
  <c r="F45" i="45"/>
  <c r="L44" i="45"/>
  <c r="J44" i="45"/>
  <c r="H44" i="45"/>
  <c r="F44" i="45"/>
  <c r="L43" i="45"/>
  <c r="J43" i="45"/>
  <c r="H43" i="45"/>
  <c r="F43" i="45"/>
  <c r="L41" i="45"/>
  <c r="J41" i="45"/>
  <c r="H41" i="45"/>
  <c r="X41" i="45" s="1"/>
  <c r="F41" i="45"/>
  <c r="L40" i="45"/>
  <c r="J40" i="45"/>
  <c r="H40" i="45"/>
  <c r="F40" i="45"/>
  <c r="L39" i="45"/>
  <c r="J39" i="45"/>
  <c r="H39" i="45"/>
  <c r="F39" i="45"/>
  <c r="L38" i="45"/>
  <c r="J38" i="45"/>
  <c r="H38" i="45"/>
  <c r="F38" i="45"/>
  <c r="L37" i="45"/>
  <c r="J37" i="45"/>
  <c r="H37" i="45"/>
  <c r="X37" i="45" s="1"/>
  <c r="F37" i="45"/>
  <c r="L36" i="45"/>
  <c r="J36" i="45"/>
  <c r="H36" i="45"/>
  <c r="F36" i="45"/>
  <c r="L35" i="45"/>
  <c r="J35" i="45"/>
  <c r="H35" i="45"/>
  <c r="F35" i="45"/>
  <c r="L34" i="45"/>
  <c r="J34" i="45"/>
  <c r="H34" i="45"/>
  <c r="F34" i="45"/>
  <c r="L33" i="45"/>
  <c r="L49" i="45" s="1"/>
  <c r="J33" i="45"/>
  <c r="J49" i="45" s="1"/>
  <c r="H33" i="45"/>
  <c r="H49" i="45" s="1"/>
  <c r="F33" i="45"/>
  <c r="M27" i="45"/>
  <c r="K27" i="45"/>
  <c r="I27" i="45"/>
  <c r="G27" i="45"/>
  <c r="L26" i="45"/>
  <c r="J26" i="45"/>
  <c r="J92" i="45" s="1"/>
  <c r="J158" i="45" s="1"/>
  <c r="H26" i="45"/>
  <c r="F26" i="45"/>
  <c r="L25" i="45"/>
  <c r="J25" i="45"/>
  <c r="J91" i="45" s="1"/>
  <c r="J157" i="45" s="1"/>
  <c r="H25" i="45"/>
  <c r="F25" i="45"/>
  <c r="L24" i="45"/>
  <c r="J24" i="45"/>
  <c r="J90" i="45" s="1"/>
  <c r="J156" i="45" s="1"/>
  <c r="H24" i="45"/>
  <c r="F24" i="45"/>
  <c r="L23" i="45"/>
  <c r="J23" i="45"/>
  <c r="H23" i="45"/>
  <c r="F23" i="45"/>
  <c r="L22" i="45"/>
  <c r="J22" i="45"/>
  <c r="J88" i="45" s="1"/>
  <c r="J154" i="45" s="1"/>
  <c r="H22" i="45"/>
  <c r="F22" i="45"/>
  <c r="L21" i="45"/>
  <c r="J21" i="45"/>
  <c r="J87" i="45" s="1"/>
  <c r="J153" i="45" s="1"/>
  <c r="H21" i="45"/>
  <c r="F21" i="45"/>
  <c r="L19" i="45"/>
  <c r="J19" i="45"/>
  <c r="J85" i="45" s="1"/>
  <c r="J151" i="45" s="1"/>
  <c r="H19" i="45"/>
  <c r="F19" i="45"/>
  <c r="L18" i="45"/>
  <c r="J18" i="45"/>
  <c r="H18" i="45"/>
  <c r="F18" i="45"/>
  <c r="L17" i="45"/>
  <c r="J17" i="45"/>
  <c r="J83" i="45" s="1"/>
  <c r="J149" i="45" s="1"/>
  <c r="H17" i="45"/>
  <c r="F17" i="45"/>
  <c r="L16" i="45"/>
  <c r="J16" i="45"/>
  <c r="J82" i="45" s="1"/>
  <c r="J148" i="45" s="1"/>
  <c r="H16" i="45"/>
  <c r="F16" i="45"/>
  <c r="L15" i="45"/>
  <c r="J15" i="45"/>
  <c r="J81" i="45" s="1"/>
  <c r="J147" i="45" s="1"/>
  <c r="H15" i="45"/>
  <c r="F15" i="45"/>
  <c r="L14" i="45"/>
  <c r="J14" i="45"/>
  <c r="H14" i="45"/>
  <c r="F14" i="45"/>
  <c r="L13" i="45"/>
  <c r="J13" i="45"/>
  <c r="J79" i="45" s="1"/>
  <c r="J145" i="45" s="1"/>
  <c r="H13" i="45"/>
  <c r="F13" i="45"/>
  <c r="L12" i="45"/>
  <c r="J12" i="45"/>
  <c r="J78" i="45" s="1"/>
  <c r="J144" i="45" s="1"/>
  <c r="H12" i="45"/>
  <c r="F12" i="45"/>
  <c r="L11" i="45"/>
  <c r="J11" i="45"/>
  <c r="H11" i="45"/>
  <c r="F11" i="45"/>
  <c r="Q137" i="45"/>
  <c r="O137" i="45"/>
  <c r="P134" i="45"/>
  <c r="N134" i="45"/>
  <c r="P133" i="45"/>
  <c r="N133" i="45"/>
  <c r="P132" i="45"/>
  <c r="N132" i="45"/>
  <c r="P128" i="45"/>
  <c r="N128" i="45"/>
  <c r="P127" i="45"/>
  <c r="N127" i="45"/>
  <c r="P126" i="45"/>
  <c r="N126" i="45"/>
  <c r="P125" i="45"/>
  <c r="N125" i="45"/>
  <c r="P124" i="45"/>
  <c r="N124" i="45"/>
  <c r="N137" i="45" s="1"/>
  <c r="P123" i="45"/>
  <c r="P137" i="45" s="1"/>
  <c r="N123" i="45"/>
  <c r="Q115" i="45"/>
  <c r="O115" i="45"/>
  <c r="P114" i="45"/>
  <c r="N114" i="45"/>
  <c r="P112" i="45"/>
  <c r="N112" i="45"/>
  <c r="P111" i="45"/>
  <c r="N111" i="45"/>
  <c r="P110" i="45"/>
  <c r="N110" i="45"/>
  <c r="P106" i="45"/>
  <c r="N106" i="45"/>
  <c r="P105" i="45"/>
  <c r="N105" i="45"/>
  <c r="P104" i="45"/>
  <c r="N104" i="45"/>
  <c r="P103" i="45"/>
  <c r="N103" i="45"/>
  <c r="P102" i="45"/>
  <c r="N102" i="45"/>
  <c r="P101" i="45"/>
  <c r="P115" i="45" s="1"/>
  <c r="N101" i="45"/>
  <c r="N115" i="45" s="1"/>
  <c r="Q92" i="45"/>
  <c r="Q158" i="45" s="1"/>
  <c r="O92" i="45"/>
  <c r="O158" i="45" s="1"/>
  <c r="Q91" i="45"/>
  <c r="Q157" i="45" s="1"/>
  <c r="O91" i="45"/>
  <c r="O157" i="45" s="1"/>
  <c r="Q90" i="45"/>
  <c r="Q156" i="45" s="1"/>
  <c r="O90" i="45"/>
  <c r="O156" i="45" s="1"/>
  <c r="Q89" i="45"/>
  <c r="Q155" i="45" s="1"/>
  <c r="O89" i="45"/>
  <c r="O155" i="45" s="1"/>
  <c r="Q88" i="45"/>
  <c r="Q154" i="45" s="1"/>
  <c r="O88" i="45"/>
  <c r="O154" i="45" s="1"/>
  <c r="Q87" i="45"/>
  <c r="Q153" i="45" s="1"/>
  <c r="O87" i="45"/>
  <c r="O153" i="45" s="1"/>
  <c r="Q85" i="45"/>
  <c r="Q151" i="45" s="1"/>
  <c r="O85" i="45"/>
  <c r="O151" i="45" s="1"/>
  <c r="Q84" i="45"/>
  <c r="Q150" i="45" s="1"/>
  <c r="O84" i="45"/>
  <c r="O150" i="45" s="1"/>
  <c r="Q83" i="45"/>
  <c r="Q149" i="45" s="1"/>
  <c r="O83" i="45"/>
  <c r="O149" i="45" s="1"/>
  <c r="Q82" i="45"/>
  <c r="Q148" i="45" s="1"/>
  <c r="O82" i="45"/>
  <c r="O148" i="45" s="1"/>
  <c r="Q81" i="45"/>
  <c r="Q147" i="45" s="1"/>
  <c r="O81" i="45"/>
  <c r="O147" i="45" s="1"/>
  <c r="Q80" i="45"/>
  <c r="Q146" i="45" s="1"/>
  <c r="O80" i="45"/>
  <c r="O146" i="45" s="1"/>
  <c r="Q79" i="45"/>
  <c r="Q145" i="45" s="1"/>
  <c r="O79" i="45"/>
  <c r="O145" i="45" s="1"/>
  <c r="Q78" i="45"/>
  <c r="Q144" i="45" s="1"/>
  <c r="O78" i="45"/>
  <c r="O144" i="45" s="1"/>
  <c r="Q77" i="45"/>
  <c r="Q143" i="45" s="1"/>
  <c r="O77" i="45"/>
  <c r="Q71" i="45"/>
  <c r="O71" i="45"/>
  <c r="P70" i="45"/>
  <c r="N70" i="45"/>
  <c r="P69" i="45"/>
  <c r="N69" i="45"/>
  <c r="P68" i="45"/>
  <c r="N68" i="45"/>
  <c r="P67" i="45"/>
  <c r="N67" i="45"/>
  <c r="P66" i="45"/>
  <c r="N66" i="45"/>
  <c r="P65" i="45"/>
  <c r="N65" i="45"/>
  <c r="P63" i="45"/>
  <c r="N63" i="45"/>
  <c r="P62" i="45"/>
  <c r="N62" i="45"/>
  <c r="P61" i="45"/>
  <c r="N61" i="45"/>
  <c r="P60" i="45"/>
  <c r="N60" i="45"/>
  <c r="P59" i="45"/>
  <c r="N59" i="45"/>
  <c r="P58" i="45"/>
  <c r="N58" i="45"/>
  <c r="P57" i="45"/>
  <c r="N57" i="45"/>
  <c r="P56" i="45"/>
  <c r="P71" i="45" s="1"/>
  <c r="N56" i="45"/>
  <c r="P55" i="45"/>
  <c r="N55" i="45"/>
  <c r="Q49" i="45"/>
  <c r="O49" i="45"/>
  <c r="P48" i="45"/>
  <c r="N48" i="45"/>
  <c r="P47" i="45"/>
  <c r="N47" i="45"/>
  <c r="P46" i="45"/>
  <c r="N46" i="45"/>
  <c r="P45" i="45"/>
  <c r="P89" i="45" s="1"/>
  <c r="P155" i="45" s="1"/>
  <c r="N45" i="45"/>
  <c r="P44" i="45"/>
  <c r="N44" i="45"/>
  <c r="P43" i="45"/>
  <c r="N43" i="45"/>
  <c r="P41" i="45"/>
  <c r="N41" i="45"/>
  <c r="P40" i="45"/>
  <c r="P84" i="45" s="1"/>
  <c r="P150" i="45" s="1"/>
  <c r="N40" i="45"/>
  <c r="P39" i="45"/>
  <c r="N39" i="45"/>
  <c r="P38" i="45"/>
  <c r="N38" i="45"/>
  <c r="P37" i="45"/>
  <c r="N37" i="45"/>
  <c r="P36" i="45"/>
  <c r="P80" i="45" s="1"/>
  <c r="P146" i="45" s="1"/>
  <c r="N36" i="45"/>
  <c r="P35" i="45"/>
  <c r="N35" i="45"/>
  <c r="P34" i="45"/>
  <c r="N34" i="45"/>
  <c r="P33" i="45"/>
  <c r="N33" i="45"/>
  <c r="Q27" i="45"/>
  <c r="O27" i="45"/>
  <c r="P26" i="45"/>
  <c r="P92" i="45" s="1"/>
  <c r="P158" i="45" s="1"/>
  <c r="N26" i="45"/>
  <c r="N92" i="45" s="1"/>
  <c r="N158" i="45" s="1"/>
  <c r="P25" i="45"/>
  <c r="P91" i="45" s="1"/>
  <c r="P157" i="45" s="1"/>
  <c r="N25" i="45"/>
  <c r="P24" i="45"/>
  <c r="P90" i="45" s="1"/>
  <c r="P156" i="45" s="1"/>
  <c r="N24" i="45"/>
  <c r="N90" i="45" s="1"/>
  <c r="N156" i="45" s="1"/>
  <c r="P23" i="45"/>
  <c r="N23" i="45"/>
  <c r="P22" i="45"/>
  <c r="P88" i="45" s="1"/>
  <c r="P154" i="45" s="1"/>
  <c r="N22" i="45"/>
  <c r="N88" i="45" s="1"/>
  <c r="N154" i="45" s="1"/>
  <c r="P21" i="45"/>
  <c r="P87" i="45" s="1"/>
  <c r="P153" i="45" s="1"/>
  <c r="N21" i="45"/>
  <c r="P19" i="45"/>
  <c r="P85" i="45" s="1"/>
  <c r="P151" i="45" s="1"/>
  <c r="N19" i="45"/>
  <c r="N85" i="45" s="1"/>
  <c r="N151" i="45" s="1"/>
  <c r="P18" i="45"/>
  <c r="N18" i="45"/>
  <c r="P17" i="45"/>
  <c r="P83" i="45" s="1"/>
  <c r="P149" i="45" s="1"/>
  <c r="N17" i="45"/>
  <c r="N83" i="45" s="1"/>
  <c r="N149" i="45" s="1"/>
  <c r="P16" i="45"/>
  <c r="P82" i="45" s="1"/>
  <c r="P148" i="45" s="1"/>
  <c r="N16" i="45"/>
  <c r="P15" i="45"/>
  <c r="P81" i="45" s="1"/>
  <c r="P147" i="45" s="1"/>
  <c r="N15" i="45"/>
  <c r="N81" i="45" s="1"/>
  <c r="N147" i="45" s="1"/>
  <c r="P14" i="45"/>
  <c r="N14" i="45"/>
  <c r="P13" i="45"/>
  <c r="P79" i="45" s="1"/>
  <c r="P145" i="45" s="1"/>
  <c r="N13" i="45"/>
  <c r="N79" i="45" s="1"/>
  <c r="N145" i="45" s="1"/>
  <c r="P12" i="45"/>
  <c r="P78" i="45" s="1"/>
  <c r="P144" i="45" s="1"/>
  <c r="N12" i="45"/>
  <c r="P11" i="45"/>
  <c r="P77" i="45" s="1"/>
  <c r="P143" i="45" s="1"/>
  <c r="N11" i="45"/>
  <c r="N77" i="45" s="1"/>
  <c r="V16" i="45"/>
  <c r="V134" i="45"/>
  <c r="V133" i="45"/>
  <c r="V132" i="45"/>
  <c r="V128" i="45"/>
  <c r="V127" i="45"/>
  <c r="V126" i="45"/>
  <c r="V125" i="45"/>
  <c r="V124" i="45"/>
  <c r="V123" i="45"/>
  <c r="V114" i="45"/>
  <c r="V112" i="45"/>
  <c r="V111" i="45"/>
  <c r="V110" i="45"/>
  <c r="V106" i="45"/>
  <c r="V105" i="45"/>
  <c r="V104" i="45"/>
  <c r="V103" i="45"/>
  <c r="V102" i="45"/>
  <c r="V101" i="45"/>
  <c r="V70" i="45"/>
  <c r="V69" i="45"/>
  <c r="V68" i="45"/>
  <c r="V67" i="45"/>
  <c r="V66" i="45"/>
  <c r="V65" i="45"/>
  <c r="V63" i="45"/>
  <c r="V62" i="45"/>
  <c r="V61" i="45"/>
  <c r="V60" i="45"/>
  <c r="V59" i="45"/>
  <c r="V58" i="45"/>
  <c r="V80" i="45" s="1"/>
  <c r="V146" i="45" s="1"/>
  <c r="V57" i="45"/>
  <c r="V56" i="45"/>
  <c r="V55" i="45"/>
  <c r="V48" i="45"/>
  <c r="V47" i="45"/>
  <c r="V46" i="45"/>
  <c r="V45" i="45"/>
  <c r="V89" i="45" s="1"/>
  <c r="V44" i="45"/>
  <c r="V88" i="45" s="1"/>
  <c r="V154" i="45" s="1"/>
  <c r="V43" i="45"/>
  <c r="V41" i="45"/>
  <c r="V40" i="45"/>
  <c r="V39" i="45"/>
  <c r="V38" i="45"/>
  <c r="V37" i="45"/>
  <c r="V36" i="45"/>
  <c r="V35" i="45"/>
  <c r="V34" i="45"/>
  <c r="V33" i="45"/>
  <c r="V26" i="45"/>
  <c r="V25" i="45"/>
  <c r="V24" i="45"/>
  <c r="V90" i="45" s="1"/>
  <c r="V23" i="45"/>
  <c r="V22" i="45"/>
  <c r="V21" i="45"/>
  <c r="V87" i="45" s="1"/>
  <c r="V153" i="45" s="1"/>
  <c r="V19" i="45"/>
  <c r="V85" i="45" s="1"/>
  <c r="V151" i="45" s="1"/>
  <c r="V18" i="45"/>
  <c r="V17" i="45"/>
  <c r="V15" i="45"/>
  <c r="V81" i="45" s="1"/>
  <c r="V147" i="45" s="1"/>
  <c r="V14" i="45"/>
  <c r="V13" i="45"/>
  <c r="V12" i="45"/>
  <c r="V11" i="45"/>
  <c r="V77" i="45" s="1"/>
  <c r="T134" i="45"/>
  <c r="T133" i="45"/>
  <c r="T132" i="45"/>
  <c r="T128" i="45"/>
  <c r="T127" i="45"/>
  <c r="T126" i="45"/>
  <c r="T125" i="45"/>
  <c r="T124" i="45"/>
  <c r="T137" i="45" s="1"/>
  <c r="T123" i="45"/>
  <c r="T114" i="45"/>
  <c r="T112" i="45"/>
  <c r="T111" i="45"/>
  <c r="T110" i="45"/>
  <c r="T106" i="45"/>
  <c r="T105" i="45"/>
  <c r="T104" i="45"/>
  <c r="T115" i="45" s="1"/>
  <c r="T103" i="45"/>
  <c r="T102" i="45"/>
  <c r="T101" i="45"/>
  <c r="T70" i="45"/>
  <c r="T92" i="45" s="1"/>
  <c r="T158" i="45" s="1"/>
  <c r="T69" i="45"/>
  <c r="T68" i="45"/>
  <c r="T67" i="45"/>
  <c r="T66" i="45"/>
  <c r="T88" i="45" s="1"/>
  <c r="T154" i="45" s="1"/>
  <c r="T65" i="45"/>
  <c r="T63" i="45"/>
  <c r="T62" i="45"/>
  <c r="T61" i="45"/>
  <c r="T83" i="45" s="1"/>
  <c r="T149" i="45" s="1"/>
  <c r="T60" i="45"/>
  <c r="T59" i="45"/>
  <c r="T58" i="45"/>
  <c r="T57" i="45"/>
  <c r="T71" i="45" s="1"/>
  <c r="T56" i="45"/>
  <c r="T55" i="45"/>
  <c r="T48" i="45"/>
  <c r="T47" i="45"/>
  <c r="T91" i="45" s="1"/>
  <c r="T157" i="45" s="1"/>
  <c r="T46" i="45"/>
  <c r="T45" i="45"/>
  <c r="T44" i="45"/>
  <c r="T43" i="45"/>
  <c r="T41" i="45"/>
  <c r="T40" i="45"/>
  <c r="T39" i="45"/>
  <c r="T38" i="45"/>
  <c r="T82" i="45" s="1"/>
  <c r="T148" i="45" s="1"/>
  <c r="T37" i="45"/>
  <c r="T36" i="45"/>
  <c r="T35" i="45"/>
  <c r="T34" i="45"/>
  <c r="T49" i="45" s="1"/>
  <c r="T33" i="45"/>
  <c r="T26" i="45"/>
  <c r="T25" i="45"/>
  <c r="T24" i="45"/>
  <c r="T90" i="45" s="1"/>
  <c r="T156" i="45" s="1"/>
  <c r="T23" i="45"/>
  <c r="T89" i="45" s="1"/>
  <c r="T22" i="45"/>
  <c r="T21" i="45"/>
  <c r="T19" i="45"/>
  <c r="T85" i="45" s="1"/>
  <c r="T151" i="45" s="1"/>
  <c r="T18" i="45"/>
  <c r="T84" i="45" s="1"/>
  <c r="T150" i="45" s="1"/>
  <c r="T17" i="45"/>
  <c r="T16" i="45"/>
  <c r="T15" i="45"/>
  <c r="T14" i="45"/>
  <c r="T13" i="45"/>
  <c r="T12" i="45"/>
  <c r="T11" i="45"/>
  <c r="T77" i="45" s="1"/>
  <c r="R134" i="45"/>
  <c r="R133" i="45"/>
  <c r="R132" i="45"/>
  <c r="R128" i="45"/>
  <c r="R127" i="45"/>
  <c r="R126" i="45"/>
  <c r="R125" i="45"/>
  <c r="R124" i="45"/>
  <c r="R137" i="45" s="1"/>
  <c r="R123" i="45"/>
  <c r="R114" i="45"/>
  <c r="R112" i="45"/>
  <c r="R111" i="45"/>
  <c r="R110" i="45"/>
  <c r="R106" i="45"/>
  <c r="R105" i="45"/>
  <c r="R104" i="45"/>
  <c r="R103" i="45"/>
  <c r="R102" i="45"/>
  <c r="R101" i="45"/>
  <c r="R115" i="45" s="1"/>
  <c r="R70" i="45"/>
  <c r="R69" i="45"/>
  <c r="R68" i="45"/>
  <c r="R67" i="45"/>
  <c r="R66" i="45"/>
  <c r="R88" i="45" s="1"/>
  <c r="R154" i="45" s="1"/>
  <c r="R65" i="45"/>
  <c r="R63" i="45"/>
  <c r="R62" i="45"/>
  <c r="R61" i="45"/>
  <c r="R60" i="45"/>
  <c r="R59" i="45"/>
  <c r="R58" i="45"/>
  <c r="R57" i="45"/>
  <c r="R71" i="45" s="1"/>
  <c r="R56" i="45"/>
  <c r="R55" i="45"/>
  <c r="R48" i="45"/>
  <c r="R47" i="45"/>
  <c r="R91" i="45" s="1"/>
  <c r="R157" i="45" s="1"/>
  <c r="R46" i="45"/>
  <c r="R45" i="45"/>
  <c r="R44" i="45"/>
  <c r="R43" i="45"/>
  <c r="R87" i="45" s="1"/>
  <c r="R153" i="45" s="1"/>
  <c r="R41" i="45"/>
  <c r="R40" i="45"/>
  <c r="R39" i="45"/>
  <c r="R38" i="45"/>
  <c r="R82" i="45" s="1"/>
  <c r="R148" i="45" s="1"/>
  <c r="R37" i="45"/>
  <c r="R36" i="45"/>
  <c r="R35" i="45"/>
  <c r="R34" i="45"/>
  <c r="R78" i="45" s="1"/>
  <c r="R144" i="45" s="1"/>
  <c r="R33" i="45"/>
  <c r="R26" i="45"/>
  <c r="R25" i="45"/>
  <c r="R24" i="45"/>
  <c r="R23" i="45"/>
  <c r="R22" i="45"/>
  <c r="R21" i="45"/>
  <c r="R19" i="45"/>
  <c r="R85" i="45" s="1"/>
  <c r="R151" i="45" s="1"/>
  <c r="R18" i="45"/>
  <c r="R84" i="45" s="1"/>
  <c r="R150" i="45" s="1"/>
  <c r="R17" i="45"/>
  <c r="R16" i="45"/>
  <c r="R15" i="45"/>
  <c r="R14" i="45"/>
  <c r="R13" i="45"/>
  <c r="R12" i="45"/>
  <c r="R11" i="45"/>
  <c r="R77" i="45" s="1"/>
  <c r="D134" i="45"/>
  <c r="X134" i="45" s="1"/>
  <c r="D133" i="45"/>
  <c r="D132" i="45"/>
  <c r="X132" i="45" s="1"/>
  <c r="D128" i="45"/>
  <c r="X128" i="45" s="1"/>
  <c r="D127" i="45"/>
  <c r="X127" i="45" s="1"/>
  <c r="D126" i="45"/>
  <c r="D125" i="45"/>
  <c r="X125" i="45" s="1"/>
  <c r="D124" i="45"/>
  <c r="X124" i="45" s="1"/>
  <c r="D123" i="45"/>
  <c r="X123" i="45" s="1"/>
  <c r="D114" i="45"/>
  <c r="D112" i="45"/>
  <c r="X112" i="45" s="1"/>
  <c r="D111" i="45"/>
  <c r="X111" i="45" s="1"/>
  <c r="D110" i="45"/>
  <c r="X110" i="45" s="1"/>
  <c r="D106" i="45"/>
  <c r="D105" i="45"/>
  <c r="X105" i="45" s="1"/>
  <c r="D104" i="45"/>
  <c r="X104" i="45" s="1"/>
  <c r="D103" i="45"/>
  <c r="X103" i="45" s="1"/>
  <c r="D102" i="45"/>
  <c r="D101" i="45"/>
  <c r="X101" i="45" s="1"/>
  <c r="D70" i="45"/>
  <c r="X70" i="45" s="1"/>
  <c r="D69" i="45"/>
  <c r="D68" i="45"/>
  <c r="X68" i="45" s="1"/>
  <c r="D67" i="45"/>
  <c r="X67" i="45" s="1"/>
  <c r="D66" i="45"/>
  <c r="X66" i="45" s="1"/>
  <c r="D65" i="45"/>
  <c r="D63" i="45"/>
  <c r="D62" i="45"/>
  <c r="X62" i="45" s="1"/>
  <c r="D61" i="45"/>
  <c r="X61" i="45" s="1"/>
  <c r="D60" i="45"/>
  <c r="D59" i="45"/>
  <c r="X59" i="45" s="1"/>
  <c r="D58" i="45"/>
  <c r="X58" i="45" s="1"/>
  <c r="D57" i="45"/>
  <c r="X57" i="45" s="1"/>
  <c r="D56" i="45"/>
  <c r="D55" i="45"/>
  <c r="X55" i="45" s="1"/>
  <c r="D48" i="45"/>
  <c r="D47" i="45"/>
  <c r="X47" i="45" s="1"/>
  <c r="D46" i="45"/>
  <c r="D45" i="45"/>
  <c r="D44" i="45"/>
  <c r="X44" i="45" s="1"/>
  <c r="D43" i="45"/>
  <c r="X43" i="45" s="1"/>
  <c r="D41" i="45"/>
  <c r="D40" i="45"/>
  <c r="D39" i="45"/>
  <c r="X39" i="45" s="1"/>
  <c r="D38" i="45"/>
  <c r="X38" i="45" s="1"/>
  <c r="D37" i="45"/>
  <c r="D36" i="45"/>
  <c r="D35" i="45"/>
  <c r="X35" i="45" s="1"/>
  <c r="D34" i="45"/>
  <c r="X34" i="45" s="1"/>
  <c r="D33" i="45"/>
  <c r="D26" i="45"/>
  <c r="D25" i="45"/>
  <c r="X25" i="45" s="1"/>
  <c r="D24" i="45"/>
  <c r="X24" i="45" s="1"/>
  <c r="D23" i="45"/>
  <c r="D22" i="45"/>
  <c r="X22" i="45" s="1"/>
  <c r="D21" i="45"/>
  <c r="D19" i="45"/>
  <c r="X19" i="45" s="1"/>
  <c r="D18" i="45"/>
  <c r="D17" i="45"/>
  <c r="D16" i="45"/>
  <c r="X16" i="45" s="1"/>
  <c r="D15" i="45"/>
  <c r="X15" i="45" s="1"/>
  <c r="D14" i="45"/>
  <c r="D13" i="45"/>
  <c r="D12" i="45"/>
  <c r="D11" i="45"/>
  <c r="X11" i="45" s="1"/>
  <c r="T87" i="45"/>
  <c r="T153" i="45" s="1"/>
  <c r="V84" i="45"/>
  <c r="V150" i="45" s="1"/>
  <c r="T80" i="45"/>
  <c r="T146" i="45" s="1"/>
  <c r="S137" i="45"/>
  <c r="S115" i="45"/>
  <c r="S92" i="45"/>
  <c r="S158" i="45" s="1"/>
  <c r="S91" i="45"/>
  <c r="S157" i="45" s="1"/>
  <c r="S90" i="45"/>
  <c r="S156" i="45" s="1"/>
  <c r="S89" i="45"/>
  <c r="S155" i="45" s="1"/>
  <c r="S88" i="45"/>
  <c r="S154" i="45" s="1"/>
  <c r="S87" i="45"/>
  <c r="S153" i="45" s="1"/>
  <c r="S85" i="45"/>
  <c r="S151" i="45" s="1"/>
  <c r="S84" i="45"/>
  <c r="S150" i="45" s="1"/>
  <c r="S83" i="45"/>
  <c r="S149" i="45" s="1"/>
  <c r="S82" i="45"/>
  <c r="S148" i="45" s="1"/>
  <c r="S81" i="45"/>
  <c r="S147" i="45" s="1"/>
  <c r="S80" i="45"/>
  <c r="S146" i="45" s="1"/>
  <c r="S79" i="45"/>
  <c r="S145" i="45" s="1"/>
  <c r="S78" i="45"/>
  <c r="S144" i="45" s="1"/>
  <c r="S77" i="45"/>
  <c r="S143" i="45" s="1"/>
  <c r="S71" i="45"/>
  <c r="S49" i="45"/>
  <c r="S27" i="45"/>
  <c r="E27" i="45"/>
  <c r="U27" i="45"/>
  <c r="W27" i="45"/>
  <c r="E49" i="45"/>
  <c r="U49" i="45"/>
  <c r="W49" i="45"/>
  <c r="E71" i="45"/>
  <c r="U71" i="45"/>
  <c r="W71" i="45"/>
  <c r="E77" i="45"/>
  <c r="U77" i="45"/>
  <c r="W77" i="45"/>
  <c r="W143" i="45" s="1"/>
  <c r="E78" i="45"/>
  <c r="E144" i="45" s="1"/>
  <c r="U78" i="45"/>
  <c r="U144" i="45" s="1"/>
  <c r="W78" i="45"/>
  <c r="W144" i="45" s="1"/>
  <c r="E79" i="45"/>
  <c r="E145" i="45" s="1"/>
  <c r="U79" i="45"/>
  <c r="U145" i="45" s="1"/>
  <c r="W79" i="45"/>
  <c r="W145" i="45" s="1"/>
  <c r="E80" i="45"/>
  <c r="E146" i="45" s="1"/>
  <c r="U80" i="45"/>
  <c r="U146" i="45" s="1"/>
  <c r="W80" i="45"/>
  <c r="W146" i="45" s="1"/>
  <c r="E81" i="45"/>
  <c r="E147" i="45" s="1"/>
  <c r="U81" i="45"/>
  <c r="U147" i="45" s="1"/>
  <c r="W81" i="45"/>
  <c r="W147" i="45" s="1"/>
  <c r="E82" i="45"/>
  <c r="E148" i="45" s="1"/>
  <c r="U82" i="45"/>
  <c r="U148" i="45" s="1"/>
  <c r="W82" i="45"/>
  <c r="W148" i="45" s="1"/>
  <c r="E83" i="45"/>
  <c r="E149" i="45" s="1"/>
  <c r="U83" i="45"/>
  <c r="U149" i="45" s="1"/>
  <c r="W83" i="45"/>
  <c r="W149" i="45" s="1"/>
  <c r="E84" i="45"/>
  <c r="E150" i="45" s="1"/>
  <c r="U84" i="45"/>
  <c r="U150" i="45" s="1"/>
  <c r="W84" i="45"/>
  <c r="W150" i="45" s="1"/>
  <c r="E85" i="45"/>
  <c r="E151" i="45" s="1"/>
  <c r="U85" i="45"/>
  <c r="U151" i="45" s="1"/>
  <c r="W85" i="45"/>
  <c r="W151" i="45" s="1"/>
  <c r="E87" i="45"/>
  <c r="E153" i="45" s="1"/>
  <c r="U87" i="45"/>
  <c r="U153" i="45" s="1"/>
  <c r="W87" i="45"/>
  <c r="W153" i="45" s="1"/>
  <c r="E88" i="45"/>
  <c r="E154" i="45" s="1"/>
  <c r="U88" i="45"/>
  <c r="U154" i="45" s="1"/>
  <c r="W88" i="45"/>
  <c r="W154" i="45" s="1"/>
  <c r="E89" i="45"/>
  <c r="E155" i="45" s="1"/>
  <c r="U89" i="45"/>
  <c r="U155" i="45" s="1"/>
  <c r="W89" i="45"/>
  <c r="W155" i="45" s="1"/>
  <c r="E90" i="45"/>
  <c r="E156" i="45" s="1"/>
  <c r="U90" i="45"/>
  <c r="U156" i="45" s="1"/>
  <c r="W90" i="45"/>
  <c r="W156" i="45" s="1"/>
  <c r="E91" i="45"/>
  <c r="E157" i="45" s="1"/>
  <c r="U91" i="45"/>
  <c r="U157" i="45" s="1"/>
  <c r="W91" i="45"/>
  <c r="W157" i="45" s="1"/>
  <c r="E92" i="45"/>
  <c r="E158" i="45" s="1"/>
  <c r="U92" i="45"/>
  <c r="U158" i="45" s="1"/>
  <c r="W92" i="45"/>
  <c r="W158" i="45" s="1"/>
  <c r="E115" i="45"/>
  <c r="U115" i="45"/>
  <c r="W115" i="45"/>
  <c r="E137" i="45"/>
  <c r="U137" i="45"/>
  <c r="W137" i="45"/>
  <c r="N10" i="47"/>
  <c r="N11" i="47"/>
  <c r="N18" i="47"/>
  <c r="N20" i="47"/>
  <c r="N24" i="47"/>
  <c r="L10" i="47"/>
  <c r="L11" i="47"/>
  <c r="L18" i="47"/>
  <c r="L20" i="47"/>
  <c r="L24" i="47"/>
  <c r="F49" i="45" l="1"/>
  <c r="X48" i="45"/>
  <c r="H115" i="45"/>
  <c r="X114" i="45"/>
  <c r="X26" i="45"/>
  <c r="F137" i="45"/>
  <c r="F115" i="45"/>
  <c r="F27" i="45"/>
  <c r="X21" i="45"/>
  <c r="X56" i="45"/>
  <c r="X60" i="45"/>
  <c r="X65" i="45"/>
  <c r="X69" i="45"/>
  <c r="X13" i="45"/>
  <c r="X17" i="45"/>
  <c r="X36" i="45"/>
  <c r="X40" i="45"/>
  <c r="X45" i="45"/>
  <c r="X63" i="45"/>
  <c r="X126" i="45"/>
  <c r="J77" i="45"/>
  <c r="J143" i="45" s="1"/>
  <c r="J159" i="45" s="1"/>
  <c r="J27" i="45"/>
  <c r="J80" i="45"/>
  <c r="J146" i="45" s="1"/>
  <c r="X14" i="45"/>
  <c r="J84" i="45"/>
  <c r="J150" i="45" s="1"/>
  <c r="X18" i="45"/>
  <c r="J89" i="45"/>
  <c r="J155" i="45" s="1"/>
  <c r="X23" i="45"/>
  <c r="X133" i="45"/>
  <c r="X33" i="45"/>
  <c r="L77" i="45"/>
  <c r="L78" i="45"/>
  <c r="L144" i="45" s="1"/>
  <c r="L79" i="45"/>
  <c r="L145" i="45" s="1"/>
  <c r="L80" i="45"/>
  <c r="L146" i="45" s="1"/>
  <c r="L81" i="45"/>
  <c r="L147" i="45" s="1"/>
  <c r="L82" i="45"/>
  <c r="L148" i="45" s="1"/>
  <c r="L83" i="45"/>
  <c r="L149" i="45" s="1"/>
  <c r="L84" i="45"/>
  <c r="L150" i="45" s="1"/>
  <c r="L85" i="45"/>
  <c r="L151" i="45" s="1"/>
  <c r="L87" i="45"/>
  <c r="L153" i="45" s="1"/>
  <c r="L88" i="45"/>
  <c r="L154" i="45" s="1"/>
  <c r="L89" i="45"/>
  <c r="L155" i="45" s="1"/>
  <c r="L90" i="45"/>
  <c r="L156" i="45" s="1"/>
  <c r="L91" i="45"/>
  <c r="L157" i="45" s="1"/>
  <c r="L92" i="45"/>
  <c r="L158" i="45" s="1"/>
  <c r="X80" i="49"/>
  <c r="F159" i="49"/>
  <c r="J143" i="49"/>
  <c r="J159" i="49" s="1"/>
  <c r="F71" i="45"/>
  <c r="X12" i="45"/>
  <c r="N71" i="45"/>
  <c r="R83" i="45"/>
  <c r="R149" i="45" s="1"/>
  <c r="R80" i="45"/>
  <c r="R146" i="45" s="1"/>
  <c r="R89" i="45"/>
  <c r="N78" i="45"/>
  <c r="N144" i="45" s="1"/>
  <c r="N80" i="45"/>
  <c r="N146" i="45" s="1"/>
  <c r="N82" i="45"/>
  <c r="N148" i="45" s="1"/>
  <c r="N84" i="45"/>
  <c r="N150" i="45" s="1"/>
  <c r="N87" i="45"/>
  <c r="N153" i="45" s="1"/>
  <c r="N89" i="45"/>
  <c r="N155" i="45" s="1"/>
  <c r="N91" i="45"/>
  <c r="N157" i="45" s="1"/>
  <c r="P49" i="45"/>
  <c r="O93" i="45"/>
  <c r="F78" i="45"/>
  <c r="F144" i="45" s="1"/>
  <c r="F79" i="45"/>
  <c r="F145" i="45" s="1"/>
  <c r="F80" i="45"/>
  <c r="F146" i="45" s="1"/>
  <c r="F81" i="45"/>
  <c r="F147" i="45" s="1"/>
  <c r="F82" i="45"/>
  <c r="F148" i="45" s="1"/>
  <c r="F83" i="45"/>
  <c r="F149" i="45" s="1"/>
  <c r="F84" i="45"/>
  <c r="F150" i="45" s="1"/>
  <c r="F85" i="45"/>
  <c r="F151" i="45" s="1"/>
  <c r="F87" i="45"/>
  <c r="F153" i="45" s="1"/>
  <c r="F88" i="45"/>
  <c r="F154" i="45" s="1"/>
  <c r="F89" i="45"/>
  <c r="F155" i="45" s="1"/>
  <c r="F90" i="45"/>
  <c r="F156" i="45" s="1"/>
  <c r="F91" i="45"/>
  <c r="F157" i="45" s="1"/>
  <c r="F92" i="45"/>
  <c r="F158" i="45" s="1"/>
  <c r="I159" i="45"/>
  <c r="X146" i="49"/>
  <c r="V156" i="45"/>
  <c r="V49" i="45"/>
  <c r="V91" i="45"/>
  <c r="V157" i="45" s="1"/>
  <c r="V79" i="45"/>
  <c r="V145" i="45" s="1"/>
  <c r="V83" i="45"/>
  <c r="V149" i="45" s="1"/>
  <c r="V92" i="45"/>
  <c r="V158" i="45" s="1"/>
  <c r="V115" i="45"/>
  <c r="V137" i="45"/>
  <c r="V82" i="45"/>
  <c r="V148" i="45" s="1"/>
  <c r="P27" i="45"/>
  <c r="N49" i="45"/>
  <c r="H77" i="45"/>
  <c r="H78" i="45"/>
  <c r="H144" i="45" s="1"/>
  <c r="H79" i="45"/>
  <c r="H145" i="45" s="1"/>
  <c r="H80" i="45"/>
  <c r="H146" i="45" s="1"/>
  <c r="H81" i="45"/>
  <c r="H147" i="45" s="1"/>
  <c r="H82" i="45"/>
  <c r="H148" i="45" s="1"/>
  <c r="H83" i="45"/>
  <c r="H149" i="45" s="1"/>
  <c r="H84" i="45"/>
  <c r="H150" i="45" s="1"/>
  <c r="H85" i="45"/>
  <c r="H151" i="45" s="1"/>
  <c r="H87" i="45"/>
  <c r="H153" i="45" s="1"/>
  <c r="H88" i="45"/>
  <c r="H154" i="45" s="1"/>
  <c r="H89" i="45"/>
  <c r="H155" i="45" s="1"/>
  <c r="H90" i="45"/>
  <c r="H156" i="45" s="1"/>
  <c r="H91" i="45"/>
  <c r="H157" i="45" s="1"/>
  <c r="H92" i="45"/>
  <c r="H158" i="45" s="1"/>
  <c r="L159" i="49"/>
  <c r="H93" i="49"/>
  <c r="F93" i="49"/>
  <c r="X71" i="49"/>
  <c r="X149" i="49"/>
  <c r="H143" i="49"/>
  <c r="X88" i="49"/>
  <c r="X158" i="49"/>
  <c r="H159" i="49"/>
  <c r="N159" i="49"/>
  <c r="L93" i="49"/>
  <c r="N93" i="49"/>
  <c r="X79" i="49"/>
  <c r="P159" i="49"/>
  <c r="X150" i="49"/>
  <c r="X137" i="49"/>
  <c r="X83" i="49"/>
  <c r="D144" i="49"/>
  <c r="X144" i="49" s="1"/>
  <c r="X78" i="49"/>
  <c r="X49" i="49"/>
  <c r="V93" i="49"/>
  <c r="X92" i="49"/>
  <c r="D156" i="49"/>
  <c r="X156" i="49" s="1"/>
  <c r="X90" i="49"/>
  <c r="D153" i="49"/>
  <c r="X153" i="49" s="1"/>
  <c r="X87" i="49"/>
  <c r="X84" i="49"/>
  <c r="R143" i="49"/>
  <c r="R159" i="49" s="1"/>
  <c r="R93" i="49"/>
  <c r="T93" i="49"/>
  <c r="T143" i="49"/>
  <c r="T159" i="49" s="1"/>
  <c r="X154" i="49"/>
  <c r="X77" i="49"/>
  <c r="D143" i="49"/>
  <c r="D93" i="49"/>
  <c r="X145" i="49"/>
  <c r="P93" i="49"/>
  <c r="X89" i="49"/>
  <c r="V159" i="49"/>
  <c r="X27" i="49"/>
  <c r="X115" i="49"/>
  <c r="D157" i="49"/>
  <c r="X157" i="49" s="1"/>
  <c r="X91" i="49"/>
  <c r="D151" i="49"/>
  <c r="X151" i="49" s="1"/>
  <c r="X85" i="49"/>
  <c r="D148" i="49"/>
  <c r="X148" i="49" s="1"/>
  <c r="X82" i="49"/>
  <c r="X81" i="49"/>
  <c r="D147" i="49"/>
  <c r="X147" i="49" s="1"/>
  <c r="X155" i="49"/>
  <c r="H143" i="45"/>
  <c r="F77" i="45"/>
  <c r="K159" i="45"/>
  <c r="L143" i="45"/>
  <c r="G159" i="45"/>
  <c r="M159" i="45"/>
  <c r="G93" i="45"/>
  <c r="K93" i="45"/>
  <c r="H27" i="45"/>
  <c r="L27" i="45"/>
  <c r="I93" i="45"/>
  <c r="M93" i="45"/>
  <c r="P159" i="45"/>
  <c r="N93" i="45"/>
  <c r="N143" i="45"/>
  <c r="Q159" i="45"/>
  <c r="P93" i="45"/>
  <c r="Q93" i="45"/>
  <c r="O143" i="45"/>
  <c r="O159" i="45" s="1"/>
  <c r="N27" i="45"/>
  <c r="R92" i="45"/>
  <c r="R158" i="45" s="1"/>
  <c r="R79" i="45"/>
  <c r="R145" i="45" s="1"/>
  <c r="D87" i="45"/>
  <c r="D91" i="45"/>
  <c r="R49" i="45"/>
  <c r="R155" i="45"/>
  <c r="T78" i="45"/>
  <c r="T144" i="45" s="1"/>
  <c r="T155" i="45"/>
  <c r="V71" i="45"/>
  <c r="D84" i="45"/>
  <c r="D85" i="45"/>
  <c r="D92" i="45"/>
  <c r="D115" i="45"/>
  <c r="D90" i="45"/>
  <c r="V78" i="45"/>
  <c r="V144" i="45" s="1"/>
  <c r="V155" i="45"/>
  <c r="T79" i="45"/>
  <c r="T145" i="45" s="1"/>
  <c r="T81" i="45"/>
  <c r="T147" i="45" s="1"/>
  <c r="V27" i="45"/>
  <c r="V143" i="45"/>
  <c r="T27" i="45"/>
  <c r="T143" i="45"/>
  <c r="R143" i="45"/>
  <c r="R27" i="45"/>
  <c r="R81" i="45"/>
  <c r="R147" i="45" s="1"/>
  <c r="R90" i="45"/>
  <c r="R156" i="45" s="1"/>
  <c r="D88" i="45"/>
  <c r="D83" i="45"/>
  <c r="D80" i="45"/>
  <c r="D82" i="45"/>
  <c r="D71" i="45"/>
  <c r="D137" i="45"/>
  <c r="X137" i="45" s="1"/>
  <c r="D81" i="45"/>
  <c r="D89" i="45"/>
  <c r="D49" i="45"/>
  <c r="D78" i="45"/>
  <c r="D79" i="45"/>
  <c r="D77" i="45"/>
  <c r="D27" i="45"/>
  <c r="S159" i="45"/>
  <c r="E93" i="45"/>
  <c r="S93" i="45"/>
  <c r="E143" i="45"/>
  <c r="E159" i="45" s="1"/>
  <c r="W93" i="45"/>
  <c r="W159" i="45"/>
  <c r="U93" i="45"/>
  <c r="U143" i="45"/>
  <c r="U159" i="45" s="1"/>
  <c r="X115" i="45" l="1"/>
  <c r="H159" i="45"/>
  <c r="D145" i="45"/>
  <c r="X145" i="45" s="1"/>
  <c r="X79" i="45"/>
  <c r="D150" i="45"/>
  <c r="X150" i="45" s="1"/>
  <c r="X84" i="45"/>
  <c r="D149" i="45"/>
  <c r="X149" i="45" s="1"/>
  <c r="X83" i="45"/>
  <c r="D156" i="45"/>
  <c r="X156" i="45" s="1"/>
  <c r="X90" i="45"/>
  <c r="X27" i="45"/>
  <c r="X49" i="45"/>
  <c r="X71" i="45"/>
  <c r="D154" i="45"/>
  <c r="X154" i="45" s="1"/>
  <c r="X88" i="45"/>
  <c r="D158" i="45"/>
  <c r="X158" i="45" s="1"/>
  <c r="X92" i="45"/>
  <c r="D157" i="45"/>
  <c r="X157" i="45" s="1"/>
  <c r="X91" i="45"/>
  <c r="L93" i="45"/>
  <c r="J93" i="45"/>
  <c r="D147" i="45"/>
  <c r="X147" i="45" s="1"/>
  <c r="X81" i="45"/>
  <c r="D146" i="45"/>
  <c r="X146" i="45" s="1"/>
  <c r="X80" i="45"/>
  <c r="D155" i="45"/>
  <c r="X155" i="45" s="1"/>
  <c r="X89" i="45"/>
  <c r="D148" i="45"/>
  <c r="X148" i="45" s="1"/>
  <c r="X82" i="45"/>
  <c r="V93" i="45"/>
  <c r="D151" i="45"/>
  <c r="X151" i="45" s="1"/>
  <c r="X85" i="45"/>
  <c r="D153" i="45"/>
  <c r="X153" i="45" s="1"/>
  <c r="X87" i="45"/>
  <c r="N159" i="45"/>
  <c r="L159" i="45"/>
  <c r="H93" i="45"/>
  <c r="D159" i="49"/>
  <c r="X159" i="49" s="1"/>
  <c r="X143" i="49"/>
  <c r="X93" i="49"/>
  <c r="D144" i="45"/>
  <c r="X144" i="45" s="1"/>
  <c r="X78" i="45"/>
  <c r="D143" i="45"/>
  <c r="X77" i="45"/>
  <c r="F93" i="45"/>
  <c r="F143" i="45"/>
  <c r="F159" i="45" s="1"/>
  <c r="R159" i="45"/>
  <c r="T159" i="45"/>
  <c r="T93" i="45"/>
  <c r="V159" i="45"/>
  <c r="R93" i="45"/>
  <c r="D93" i="45"/>
  <c r="D10" i="46"/>
  <c r="X93" i="45" l="1"/>
  <c r="X143" i="45"/>
  <c r="D159" i="45"/>
  <c r="X159" i="45" s="1"/>
  <c r="D10" i="47"/>
  <c r="N23" i="46"/>
  <c r="N23" i="47" s="1"/>
  <c r="N22" i="46"/>
  <c r="N22" i="47" s="1"/>
  <c r="N21" i="46"/>
  <c r="N17" i="46"/>
  <c r="N17" i="47" s="1"/>
  <c r="N16" i="46"/>
  <c r="N16" i="47" s="1"/>
  <c r="N15" i="46"/>
  <c r="N15" i="47" s="1"/>
  <c r="N14" i="46"/>
  <c r="N14" i="47" s="1"/>
  <c r="N13" i="46"/>
  <c r="N13" i="47" s="1"/>
  <c r="N12" i="46"/>
  <c r="L23" i="46"/>
  <c r="L23" i="47" s="1"/>
  <c r="L22" i="46"/>
  <c r="L22" i="47" s="1"/>
  <c r="L21" i="46"/>
  <c r="L17" i="46"/>
  <c r="L17" i="47" s="1"/>
  <c r="L16" i="46"/>
  <c r="L16" i="47" s="1"/>
  <c r="L15" i="46"/>
  <c r="L15" i="47" s="1"/>
  <c r="L14" i="46"/>
  <c r="L14" i="47" s="1"/>
  <c r="L13" i="46"/>
  <c r="L13" i="47" s="1"/>
  <c r="L12" i="46"/>
  <c r="N21" i="47" l="1"/>
  <c r="N19" i="46"/>
  <c r="N19" i="47" s="1"/>
  <c r="L21" i="47"/>
  <c r="L19" i="46"/>
  <c r="L19" i="47" s="1"/>
  <c r="N12" i="47"/>
  <c r="N9" i="46"/>
  <c r="L12" i="47"/>
  <c r="L9" i="46"/>
  <c r="L25" i="46"/>
  <c r="L25" i="47" s="1"/>
  <c r="N25" i="46"/>
  <c r="N25" i="47" s="1"/>
  <c r="H25" i="46"/>
  <c r="H25" i="47" s="1"/>
  <c r="H24" i="46"/>
  <c r="H24" i="47" s="1"/>
  <c r="H23" i="46"/>
  <c r="H23" i="47" s="1"/>
  <c r="H22" i="46"/>
  <c r="H22" i="47" s="1"/>
  <c r="H21" i="46"/>
  <c r="H21" i="47" s="1"/>
  <c r="H20" i="46"/>
  <c r="H18" i="46"/>
  <c r="H18" i="47" s="1"/>
  <c r="H17" i="46"/>
  <c r="H17" i="47" s="1"/>
  <c r="H16" i="46"/>
  <c r="H16" i="47" s="1"/>
  <c r="H15" i="46"/>
  <c r="H14" i="46"/>
  <c r="H14" i="47" s="1"/>
  <c r="H13" i="46"/>
  <c r="H13" i="47" s="1"/>
  <c r="H12" i="46"/>
  <c r="H12" i="47" s="1"/>
  <c r="H11" i="46"/>
  <c r="H11" i="47" s="1"/>
  <c r="H10" i="46"/>
  <c r="F25" i="46"/>
  <c r="F25" i="47" s="1"/>
  <c r="F24" i="46"/>
  <c r="F24" i="47" s="1"/>
  <c r="F23" i="46"/>
  <c r="F23" i="47" s="1"/>
  <c r="F22" i="46"/>
  <c r="F22" i="47" s="1"/>
  <c r="F21" i="46"/>
  <c r="F21" i="47" s="1"/>
  <c r="F20" i="46"/>
  <c r="F18" i="46"/>
  <c r="F18" i="47" s="1"/>
  <c r="F17" i="46"/>
  <c r="F17" i="47" s="1"/>
  <c r="F16" i="46"/>
  <c r="F16" i="47" s="1"/>
  <c r="F15" i="46"/>
  <c r="F15" i="47" s="1"/>
  <c r="F14" i="46"/>
  <c r="F14" i="47" s="1"/>
  <c r="F13" i="46"/>
  <c r="F13" i="47" s="1"/>
  <c r="F12" i="46"/>
  <c r="F12" i="47" s="1"/>
  <c r="F11" i="46"/>
  <c r="F11" i="47" s="1"/>
  <c r="F10" i="46"/>
  <c r="D11" i="46"/>
  <c r="D12" i="46"/>
  <c r="D13" i="46"/>
  <c r="D14" i="46"/>
  <c r="D15" i="46"/>
  <c r="D15" i="47" s="1"/>
  <c r="D16" i="46"/>
  <c r="D17" i="46"/>
  <c r="D18" i="46"/>
  <c r="D20" i="46"/>
  <c r="D21" i="46"/>
  <c r="D22" i="46"/>
  <c r="D23" i="46"/>
  <c r="D24" i="46"/>
  <c r="D25" i="46"/>
  <c r="H19" i="46" l="1"/>
  <c r="D23" i="47"/>
  <c r="J23" i="46"/>
  <c r="J15" i="46"/>
  <c r="H15" i="47"/>
  <c r="L26" i="46"/>
  <c r="L26" i="47" s="1"/>
  <c r="L9" i="47"/>
  <c r="D22" i="47"/>
  <c r="J22" i="46"/>
  <c r="D17" i="47"/>
  <c r="J17" i="46"/>
  <c r="D14" i="47"/>
  <c r="J14" i="46"/>
  <c r="D25" i="47"/>
  <c r="J25" i="46"/>
  <c r="D12" i="47"/>
  <c r="J12" i="46"/>
  <c r="F10" i="47"/>
  <c r="F9" i="46"/>
  <c r="J10" i="46"/>
  <c r="N26" i="46"/>
  <c r="N26" i="47" s="1"/>
  <c r="N9" i="47"/>
  <c r="D18" i="47"/>
  <c r="J18" i="46"/>
  <c r="H20" i="47"/>
  <c r="H19" i="47"/>
  <c r="D21" i="47"/>
  <c r="J21" i="46"/>
  <c r="D16" i="47"/>
  <c r="J16" i="46"/>
  <c r="D24" i="47"/>
  <c r="J24" i="46"/>
  <c r="D20" i="47"/>
  <c r="D19" i="46"/>
  <c r="D19" i="47" s="1"/>
  <c r="J20" i="46"/>
  <c r="D11" i="47"/>
  <c r="J11" i="46"/>
  <c r="F20" i="47"/>
  <c r="F19" i="46"/>
  <c r="F19" i="47" s="1"/>
  <c r="H10" i="47"/>
  <c r="H9" i="46"/>
  <c r="D13" i="47"/>
  <c r="D9" i="46"/>
  <c r="J13" i="46"/>
  <c r="J19" i="46" l="1"/>
  <c r="J19" i="47" s="1"/>
  <c r="H9" i="47"/>
  <c r="H26" i="46"/>
  <c r="H26" i="47" s="1"/>
  <c r="P12" i="46"/>
  <c r="P12" i="47" s="1"/>
  <c r="J12" i="47"/>
  <c r="P14" i="46"/>
  <c r="P14" i="47" s="1"/>
  <c r="J14" i="47"/>
  <c r="P22" i="46"/>
  <c r="P22" i="47" s="1"/>
  <c r="J22" i="47"/>
  <c r="P24" i="46"/>
  <c r="P24" i="47" s="1"/>
  <c r="J24" i="47"/>
  <c r="P21" i="46"/>
  <c r="P21" i="47" s="1"/>
  <c r="J21" i="47"/>
  <c r="P18" i="46"/>
  <c r="P18" i="47" s="1"/>
  <c r="J18" i="47"/>
  <c r="J10" i="47"/>
  <c r="P10" i="46"/>
  <c r="P10" i="47" s="1"/>
  <c r="J15" i="47"/>
  <c r="P15" i="46"/>
  <c r="P15" i="47" s="1"/>
  <c r="P11" i="46"/>
  <c r="P11" i="47" s="1"/>
  <c r="J11" i="47"/>
  <c r="J20" i="47"/>
  <c r="P20" i="46"/>
  <c r="F9" i="47"/>
  <c r="F26" i="46"/>
  <c r="F26" i="47" s="1"/>
  <c r="P25" i="46"/>
  <c r="P25" i="47" s="1"/>
  <c r="J25" i="47"/>
  <c r="P17" i="46"/>
  <c r="P17" i="47" s="1"/>
  <c r="J17" i="47"/>
  <c r="P23" i="46"/>
  <c r="P23" i="47" s="1"/>
  <c r="J23" i="47"/>
  <c r="P16" i="46"/>
  <c r="P16" i="47" s="1"/>
  <c r="J16" i="47"/>
  <c r="P13" i="46"/>
  <c r="J13" i="47"/>
  <c r="J9" i="46"/>
  <c r="D9" i="47"/>
  <c r="D26" i="46"/>
  <c r="D26" i="47" s="1"/>
  <c r="P19" i="46" l="1"/>
  <c r="P19" i="47" s="1"/>
  <c r="P20" i="47"/>
  <c r="J9" i="47"/>
  <c r="J26" i="46"/>
  <c r="J26" i="47" s="1"/>
  <c r="P13" i="47"/>
  <c r="P9" i="46"/>
  <c r="P9" i="47" l="1"/>
  <c r="P26" i="46"/>
  <c r="P26" i="47" s="1"/>
</calcChain>
</file>

<file path=xl/sharedStrings.xml><?xml version="1.0" encoding="utf-8"?>
<sst xmlns="http://schemas.openxmlformats.org/spreadsheetml/2006/main" count="725" uniqueCount="55">
  <si>
    <t>合計</t>
    <rPh sb="0" eb="2">
      <t>ゴウケイ</t>
    </rPh>
    <phoneticPr fontId="7"/>
  </si>
  <si>
    <t>【様式第５号】</t>
    <rPh sb="1" eb="3">
      <t>ヨウシキ</t>
    </rPh>
    <rPh sb="3" eb="4">
      <t>ダイ</t>
    </rPh>
    <rPh sb="5" eb="6">
      <t>ゴウ</t>
    </rPh>
    <phoneticPr fontId="12"/>
  </si>
  <si>
    <t>附属明細書</t>
    <rPh sb="0" eb="2">
      <t>フゾク</t>
    </rPh>
    <rPh sb="2" eb="5">
      <t>メイサイショ</t>
    </rPh>
    <phoneticPr fontId="12"/>
  </si>
  <si>
    <t>１．貸借対照表の内容に関する明細</t>
    <rPh sb="2" eb="4">
      <t>タイシャク</t>
    </rPh>
    <rPh sb="4" eb="7">
      <t>タイショウヒョウ</t>
    </rPh>
    <rPh sb="8" eb="10">
      <t>ナイヨウ</t>
    </rPh>
    <rPh sb="11" eb="12">
      <t>カン</t>
    </rPh>
    <rPh sb="14" eb="16">
      <t>メイサイ</t>
    </rPh>
    <phoneticPr fontId="12"/>
  </si>
  <si>
    <t>（１）資産項目の明細</t>
    <rPh sb="3" eb="5">
      <t>シサン</t>
    </rPh>
    <rPh sb="5" eb="7">
      <t>コウモク</t>
    </rPh>
    <rPh sb="8" eb="10">
      <t>メイサイ</t>
    </rPh>
    <phoneticPr fontId="12"/>
  </si>
  <si>
    <t>①有形固定資産の明細</t>
    <rPh sb="1" eb="3">
      <t>ユウケイ</t>
    </rPh>
    <rPh sb="3" eb="5">
      <t>コテイ</t>
    </rPh>
    <rPh sb="5" eb="7">
      <t>シサン</t>
    </rPh>
    <rPh sb="8" eb="10">
      <t>メイサイ</t>
    </rPh>
    <phoneticPr fontId="12"/>
  </si>
  <si>
    <t>区分</t>
    <rPh sb="0" eb="2">
      <t>クブン</t>
    </rPh>
    <phoneticPr fontId="12"/>
  </si>
  <si>
    <t xml:space="preserve">
前年度末残高
（A）</t>
    <rPh sb="1" eb="4">
      <t>ゼンネンド</t>
    </rPh>
    <rPh sb="4" eb="5">
      <t>マツ</t>
    </rPh>
    <rPh sb="5" eb="7">
      <t>ザンダカ</t>
    </rPh>
    <phoneticPr fontId="7"/>
  </si>
  <si>
    <t xml:space="preserve">
本年度増加額
（B）</t>
    <rPh sb="1" eb="4">
      <t>ホンネンド</t>
    </rPh>
    <rPh sb="4" eb="7">
      <t>ゾウカガク</t>
    </rPh>
    <phoneticPr fontId="7"/>
  </si>
  <si>
    <t xml:space="preserve">
本年度減少額
（C）</t>
    <rPh sb="1" eb="4">
      <t>ホンネンド</t>
    </rPh>
    <rPh sb="4" eb="7">
      <t>ゲンショウガク</t>
    </rPh>
    <phoneticPr fontId="7"/>
  </si>
  <si>
    <t>本年度末残高
（A)＋（B)-（C)
（D）</t>
    <rPh sb="0" eb="3">
      <t>ホンネンド</t>
    </rPh>
    <rPh sb="3" eb="4">
      <t>マツ</t>
    </rPh>
    <rPh sb="4" eb="6">
      <t>ザンダカ</t>
    </rPh>
    <phoneticPr fontId="7"/>
  </si>
  <si>
    <t>本年度末
減価償却累計額
（E)</t>
    <rPh sb="0" eb="1">
      <t>ホン</t>
    </rPh>
    <rPh sb="1" eb="4">
      <t>ネンドマツ</t>
    </rPh>
    <rPh sb="5" eb="7">
      <t>ゲンカ</t>
    </rPh>
    <rPh sb="7" eb="9">
      <t>ショウキャク</t>
    </rPh>
    <rPh sb="9" eb="12">
      <t>ルイケイガク</t>
    </rPh>
    <phoneticPr fontId="7"/>
  </si>
  <si>
    <t xml:space="preserve">
本年度償却額
（F)</t>
    <rPh sb="1" eb="4">
      <t>ホンネンド</t>
    </rPh>
    <rPh sb="4" eb="7">
      <t>ショウキャクガク</t>
    </rPh>
    <phoneticPr fontId="7"/>
  </si>
  <si>
    <t>差引本年度末残高
（D)－（E)
（G)</t>
    <rPh sb="0" eb="2">
      <t>サシヒキ</t>
    </rPh>
    <rPh sb="2" eb="5">
      <t>ホンネンド</t>
    </rPh>
    <rPh sb="5" eb="6">
      <t>マツ</t>
    </rPh>
    <rPh sb="6" eb="8">
      <t>ザンダカ</t>
    </rPh>
    <phoneticPr fontId="12"/>
  </si>
  <si>
    <t xml:space="preserve"> 事業用資産</t>
    <rPh sb="1" eb="4">
      <t>ジギョウヨウ</t>
    </rPh>
    <rPh sb="4" eb="6">
      <t>シサン</t>
    </rPh>
    <phoneticPr fontId="12"/>
  </si>
  <si>
    <t>　  土地</t>
    <rPh sb="3" eb="5">
      <t>トチ</t>
    </rPh>
    <phoneticPr fontId="7"/>
  </si>
  <si>
    <t>　　立木竹</t>
    <rPh sb="2" eb="4">
      <t>タチキ</t>
    </rPh>
    <rPh sb="4" eb="5">
      <t>タケ</t>
    </rPh>
    <phoneticPr fontId="12"/>
  </si>
  <si>
    <t>　　建物</t>
    <rPh sb="2" eb="4">
      <t>タテモノ</t>
    </rPh>
    <phoneticPr fontId="7"/>
  </si>
  <si>
    <t>　　工作物</t>
    <rPh sb="2" eb="5">
      <t>コウサクブツ</t>
    </rPh>
    <phoneticPr fontId="7"/>
  </si>
  <si>
    <t>　　船舶</t>
    <rPh sb="2" eb="4">
      <t>センパク</t>
    </rPh>
    <phoneticPr fontId="12"/>
  </si>
  <si>
    <t>　　浮標等</t>
    <rPh sb="2" eb="4">
      <t>フヒョウ</t>
    </rPh>
    <rPh sb="4" eb="5">
      <t>ナド</t>
    </rPh>
    <phoneticPr fontId="12"/>
  </si>
  <si>
    <t>　　航空機</t>
    <rPh sb="2" eb="5">
      <t>コウクウキ</t>
    </rPh>
    <phoneticPr fontId="12"/>
  </si>
  <si>
    <t>　　その他</t>
    <rPh sb="4" eb="5">
      <t>タ</t>
    </rPh>
    <phoneticPr fontId="7"/>
  </si>
  <si>
    <t>　　建設仮勘定</t>
    <rPh sb="2" eb="4">
      <t>ケンセツ</t>
    </rPh>
    <rPh sb="4" eb="7">
      <t>カリカンジョウ</t>
    </rPh>
    <phoneticPr fontId="12"/>
  </si>
  <si>
    <t xml:space="preserve"> インフラ資産</t>
    <rPh sb="5" eb="7">
      <t>シサン</t>
    </rPh>
    <phoneticPr fontId="12"/>
  </si>
  <si>
    <t>　　土地</t>
    <rPh sb="2" eb="4">
      <t>トチ</t>
    </rPh>
    <phoneticPr fontId="7"/>
  </si>
  <si>
    <t>　　建物</t>
    <rPh sb="2" eb="4">
      <t>タテモノ</t>
    </rPh>
    <phoneticPr fontId="12"/>
  </si>
  <si>
    <t xml:space="preserve"> 物品</t>
    <rPh sb="1" eb="3">
      <t>ブッピン</t>
    </rPh>
    <phoneticPr fontId="7"/>
  </si>
  <si>
    <t>名称</t>
    <rPh sb="0" eb="2">
      <t>メイショウ</t>
    </rPh>
    <phoneticPr fontId="12"/>
  </si>
  <si>
    <t>　※下記以外の資産及び負債のうち、その額が資産総額の100分の5を超える科目についても作成する。</t>
    <rPh sb="2" eb="4">
      <t>カキ</t>
    </rPh>
    <rPh sb="4" eb="6">
      <t>イガイ</t>
    </rPh>
    <rPh sb="7" eb="9">
      <t>シサン</t>
    </rPh>
    <rPh sb="9" eb="10">
      <t>オヨ</t>
    </rPh>
    <rPh sb="11" eb="13">
      <t>フサイ</t>
    </rPh>
    <rPh sb="19" eb="20">
      <t>ガク</t>
    </rPh>
    <rPh sb="21" eb="23">
      <t>シサン</t>
    </rPh>
    <rPh sb="23" eb="25">
      <t>ソウガク</t>
    </rPh>
    <rPh sb="29" eb="30">
      <t>ブン</t>
    </rPh>
    <rPh sb="33" eb="34">
      <t>コ</t>
    </rPh>
    <rPh sb="36" eb="38">
      <t>カモク</t>
    </rPh>
    <rPh sb="43" eb="45">
      <t>サクセイ</t>
    </rPh>
    <phoneticPr fontId="12"/>
  </si>
  <si>
    <t>連結(比例)</t>
    <rPh sb="0" eb="2">
      <t>レンケツ</t>
    </rPh>
    <rPh sb="3" eb="5">
      <t>ヒレイ</t>
    </rPh>
    <phoneticPr fontId="12"/>
  </si>
  <si>
    <t>連結(全部)</t>
    <rPh sb="0" eb="2">
      <t>レンケツ</t>
    </rPh>
    <rPh sb="3" eb="5">
      <t>ゼンブ</t>
    </rPh>
    <phoneticPr fontId="12"/>
  </si>
  <si>
    <t>連結会計
計</t>
    <rPh sb="0" eb="2">
      <t>レンケツ</t>
    </rPh>
    <rPh sb="2" eb="4">
      <t>カイケイ</t>
    </rPh>
    <rPh sb="5" eb="6">
      <t>ケイ</t>
    </rPh>
    <phoneticPr fontId="7"/>
  </si>
  <si>
    <t>本年度増加額（Ｂ）</t>
    <rPh sb="0" eb="3">
      <t>ホンネンド</t>
    </rPh>
    <rPh sb="3" eb="5">
      <t>ゾウカ</t>
    </rPh>
    <rPh sb="5" eb="6">
      <t>ガク</t>
    </rPh>
    <phoneticPr fontId="7"/>
  </si>
  <si>
    <t>本年度減少額（Ｃ）</t>
    <rPh sb="0" eb="3">
      <t>ホンネンド</t>
    </rPh>
    <rPh sb="3" eb="5">
      <t>ゲンショウ</t>
    </rPh>
    <rPh sb="5" eb="6">
      <t>ガク</t>
    </rPh>
    <phoneticPr fontId="7"/>
  </si>
  <si>
    <t>本年度末残高（Ｄ）</t>
    <rPh sb="0" eb="3">
      <t>ホンネンド</t>
    </rPh>
    <rPh sb="3" eb="4">
      <t>マツ</t>
    </rPh>
    <rPh sb="4" eb="6">
      <t>ザンダカ</t>
    </rPh>
    <phoneticPr fontId="7"/>
  </si>
  <si>
    <t>本年度末減価償却累計額（Ｅ）</t>
    <rPh sb="0" eb="3">
      <t>ホンネンド</t>
    </rPh>
    <rPh sb="3" eb="4">
      <t>マツ</t>
    </rPh>
    <rPh sb="4" eb="6">
      <t>ゲンカ</t>
    </rPh>
    <rPh sb="6" eb="8">
      <t>ショウキャク</t>
    </rPh>
    <rPh sb="8" eb="11">
      <t>ルイケイガク</t>
    </rPh>
    <phoneticPr fontId="7"/>
  </si>
  <si>
    <t>本年度償却額（Ｆ）</t>
    <rPh sb="0" eb="3">
      <t>ホンネンド</t>
    </rPh>
    <rPh sb="3" eb="5">
      <t>ショウキャク</t>
    </rPh>
    <rPh sb="5" eb="6">
      <t>ガク</t>
    </rPh>
    <phoneticPr fontId="7"/>
  </si>
  <si>
    <t>差引本年度末残高（Ｇ）</t>
    <rPh sb="0" eb="2">
      <t>サシヒキ</t>
    </rPh>
    <rPh sb="2" eb="5">
      <t>ホンネンド</t>
    </rPh>
    <rPh sb="5" eb="6">
      <t>マツ</t>
    </rPh>
    <rPh sb="6" eb="8">
      <t>ザンダカ</t>
    </rPh>
    <phoneticPr fontId="7"/>
  </si>
  <si>
    <t>前年度末残高（Ａ）</t>
    <rPh sb="0" eb="1">
      <t>ゼン</t>
    </rPh>
    <phoneticPr fontId="7"/>
  </si>
  <si>
    <t>（単位：　円単位　）</t>
    <rPh sb="1" eb="3">
      <t>タンイ</t>
    </rPh>
    <rPh sb="5" eb="6">
      <t>エン</t>
    </rPh>
    <rPh sb="6" eb="8">
      <t>タンイ</t>
    </rPh>
    <phoneticPr fontId="12"/>
  </si>
  <si>
    <t>（単位：　千円単位　）</t>
    <rPh sb="1" eb="3">
      <t>タンイ</t>
    </rPh>
    <rPh sb="5" eb="6">
      <t>セン</t>
    </rPh>
    <rPh sb="6" eb="7">
      <t>エン</t>
    </rPh>
    <rPh sb="7" eb="9">
      <t>タンイ</t>
    </rPh>
    <phoneticPr fontId="12"/>
  </si>
  <si>
    <t>按分後</t>
    <rPh sb="0" eb="2">
      <t>アンブン</t>
    </rPh>
    <rPh sb="2" eb="3">
      <t>ゴ</t>
    </rPh>
    <phoneticPr fontId="7"/>
  </si>
  <si>
    <t>按分前</t>
    <rPh sb="0" eb="2">
      <t>アンブン</t>
    </rPh>
    <rPh sb="2" eb="3">
      <t>マエ</t>
    </rPh>
    <phoneticPr fontId="7"/>
  </si>
  <si>
    <t>連結割合↓</t>
    <rPh sb="0" eb="2">
      <t>レンケツ</t>
    </rPh>
    <rPh sb="2" eb="4">
      <t>ワリアイ</t>
    </rPh>
    <phoneticPr fontId="7"/>
  </si>
  <si>
    <t>↓列を追加する場合は数式を修正してください。</t>
    <rPh sb="1" eb="2">
      <t>レツ</t>
    </rPh>
    <rPh sb="3" eb="5">
      <t>ツイカ</t>
    </rPh>
    <rPh sb="7" eb="9">
      <t>バアイ</t>
    </rPh>
    <rPh sb="10" eb="12">
      <t>スウシキ</t>
    </rPh>
    <rPh sb="13" eb="15">
      <t>シュウセイ</t>
    </rPh>
    <phoneticPr fontId="7"/>
  </si>
  <si>
    <t>サンプル組合</t>
    <rPh sb="4" eb="6">
      <t>クミアイ</t>
    </rPh>
    <phoneticPr fontId="7"/>
  </si>
  <si>
    <t>サンプル広域連合</t>
    <rPh sb="4" eb="6">
      <t>コウイキ</t>
    </rPh>
    <rPh sb="6" eb="8">
      <t>レンゴウ</t>
    </rPh>
    <phoneticPr fontId="7"/>
  </si>
  <si>
    <t>連結附属明細書</t>
    <rPh sb="0" eb="2">
      <t>レンケツ</t>
    </rPh>
    <rPh sb="2" eb="4">
      <t>フゾク</t>
    </rPh>
    <rPh sb="4" eb="7">
      <t>メイサイショ</t>
    </rPh>
    <phoneticPr fontId="12"/>
  </si>
  <si>
    <t>下水道事業特別会計</t>
    <rPh sb="0" eb="3">
      <t>ゲスイドウ</t>
    </rPh>
    <rPh sb="3" eb="5">
      <t>ジギョウ</t>
    </rPh>
    <rPh sb="5" eb="7">
      <t>トクベツ</t>
    </rPh>
    <rPh sb="7" eb="9">
      <t>カイケイ</t>
    </rPh>
    <phoneticPr fontId="7"/>
  </si>
  <si>
    <t>簡易水道事業特別会計</t>
    <rPh sb="0" eb="2">
      <t>カンイ</t>
    </rPh>
    <rPh sb="2" eb="4">
      <t>スイドウ</t>
    </rPh>
    <rPh sb="4" eb="6">
      <t>ジギョウ</t>
    </rPh>
    <rPh sb="6" eb="8">
      <t>トクベツ</t>
    </rPh>
    <rPh sb="8" eb="10">
      <t>カイケイ</t>
    </rPh>
    <phoneticPr fontId="7"/>
  </si>
  <si>
    <t>新庄村国保歯科診療施設特別会計</t>
    <phoneticPr fontId="7"/>
  </si>
  <si>
    <t>新庄村国民健康保険診療所特別会計</t>
    <phoneticPr fontId="7"/>
  </si>
  <si>
    <t>（単位：円）</t>
    <rPh sb="1" eb="3">
      <t>タンイ</t>
    </rPh>
    <rPh sb="4" eb="5">
      <t>エン</t>
    </rPh>
    <phoneticPr fontId="12"/>
  </si>
  <si>
    <t>全体附属明細書</t>
    <rPh sb="0" eb="2">
      <t>ゼンタイ</t>
    </rPh>
    <rPh sb="2" eb="4">
      <t>フゾク</t>
    </rPh>
    <rPh sb="4" eb="7">
      <t>メイサイショ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</si>
</sst>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0.000%"/>
  </numFmts>
  <fonts count="2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9" fillId="0" borderId="6">
      <alignment horizontal="center" vertical="center"/>
    </xf>
    <xf numFmtId="38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0" fillId="0" borderId="0"/>
    <xf numFmtId="38" fontId="20" fillId="0" borderId="0" applyFont="0" applyFill="0" applyBorder="0" applyAlignment="0" applyProtection="0"/>
    <xf numFmtId="0" fontId="20" fillId="0" borderId="0"/>
    <xf numFmtId="0" fontId="20" fillId="0" borderId="0"/>
    <xf numFmtId="0" fontId="21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3" fillId="0" borderId="3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8" fillId="0" borderId="1" xfId="0" applyFont="1" applyBorder="1" applyAlignment="1">
      <alignment horizontal="center" vertical="center"/>
    </xf>
    <xf numFmtId="0" fontId="10" fillId="0" borderId="0" xfId="2" applyFont="1" applyBorder="1" applyAlignment="1">
      <alignment horizontal="left" vertical="center"/>
    </xf>
    <xf numFmtId="0" fontId="8" fillId="0" borderId="0" xfId="2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38" fontId="0" fillId="0" borderId="0" xfId="1" applyFont="1">
      <alignment vertical="center"/>
    </xf>
    <xf numFmtId="38" fontId="18" fillId="0" borderId="1" xfId="1" applyFont="1" applyBorder="1" applyAlignment="1">
      <alignment horizontal="center" vertical="center"/>
    </xf>
    <xf numFmtId="38" fontId="8" fillId="0" borderId="0" xfId="1" applyFont="1" applyBorder="1" applyAlignment="1">
      <alignment horizontal="center" vertical="center"/>
    </xf>
    <xf numFmtId="38" fontId="8" fillId="0" borderId="0" xfId="1" applyFont="1" applyBorder="1" applyAlignment="1">
      <alignment horizontal="center" vertical="center" wrapText="1"/>
    </xf>
    <xf numFmtId="38" fontId="18" fillId="0" borderId="0" xfId="1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22" fillId="0" borderId="3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38" fontId="4" fillId="5" borderId="5" xfId="1" applyFont="1" applyFill="1" applyBorder="1" applyAlignment="1">
      <alignment horizontal="center" vertical="center"/>
    </xf>
    <xf numFmtId="38" fontId="0" fillId="5" borderId="5" xfId="1" applyFont="1" applyFill="1" applyBorder="1" applyAlignment="1">
      <alignment horizontal="center" vertical="center"/>
    </xf>
    <xf numFmtId="38" fontId="0" fillId="5" borderId="9" xfId="1" applyFont="1" applyFill="1" applyBorder="1" applyAlignment="1">
      <alignment horizontal="center" vertical="center" wrapText="1"/>
    </xf>
    <xf numFmtId="38" fontId="4" fillId="5" borderId="8" xfId="1" applyFont="1" applyFill="1" applyBorder="1" applyAlignment="1">
      <alignment vertical="center" wrapText="1"/>
    </xf>
    <xf numFmtId="38" fontId="0" fillId="4" borderId="5" xfId="1" applyFont="1" applyFill="1" applyBorder="1" applyAlignment="1">
      <alignment horizontal="right" vertical="center"/>
    </xf>
    <xf numFmtId="38" fontId="0" fillId="4" borderId="7" xfId="1" applyFont="1" applyFill="1" applyBorder="1" applyAlignment="1">
      <alignment horizontal="right" vertical="center"/>
    </xf>
    <xf numFmtId="38" fontId="0" fillId="0" borderId="5" xfId="1" applyFont="1" applyBorder="1" applyAlignment="1">
      <alignment horizontal="right" vertical="center"/>
    </xf>
    <xf numFmtId="38" fontId="0" fillId="6" borderId="5" xfId="1" applyFont="1" applyFill="1" applyBorder="1" applyAlignment="1">
      <alignment horizontal="right" vertical="center"/>
    </xf>
    <xf numFmtId="38" fontId="0" fillId="7" borderId="7" xfId="1" applyFont="1" applyFill="1" applyBorder="1" applyAlignment="1">
      <alignment horizontal="right" vertical="center"/>
    </xf>
    <xf numFmtId="38" fontId="0" fillId="7" borderId="5" xfId="1" applyFont="1" applyFill="1" applyBorder="1" applyAlignment="1">
      <alignment horizontal="right" vertical="center"/>
    </xf>
    <xf numFmtId="176" fontId="0" fillId="0" borderId="0" xfId="1" applyNumberFormat="1" applyFont="1" applyAlignment="1">
      <alignment horizontal="center" vertical="center"/>
    </xf>
    <xf numFmtId="38" fontId="0" fillId="5" borderId="11" xfId="1" applyFont="1" applyFill="1" applyBorder="1" applyAlignment="1">
      <alignment horizontal="center" vertical="center"/>
    </xf>
    <xf numFmtId="176" fontId="0" fillId="0" borderId="10" xfId="1" applyNumberFormat="1" applyFont="1" applyBorder="1" applyAlignment="1">
      <alignment horizontal="center" vertical="center"/>
    </xf>
    <xf numFmtId="41" fontId="8" fillId="0" borderId="2" xfId="1" applyNumberFormat="1" applyFont="1" applyBorder="1" applyAlignment="1">
      <alignment vertical="center"/>
    </xf>
    <xf numFmtId="41" fontId="8" fillId="0" borderId="4" xfId="1" applyNumberFormat="1" applyFont="1" applyBorder="1" applyAlignment="1">
      <alignment vertical="center"/>
    </xf>
    <xf numFmtId="0" fontId="8" fillId="0" borderId="2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5" xfId="2" applyFont="1" applyFill="1" applyBorder="1" applyAlignment="1">
      <alignment horizontal="left" vertical="center" wrapText="1"/>
    </xf>
    <xf numFmtId="0" fontId="8" fillId="0" borderId="5" xfId="2" applyFont="1" applyFill="1" applyBorder="1" applyAlignment="1">
      <alignment horizontal="left" vertical="center"/>
    </xf>
    <xf numFmtId="0" fontId="8" fillId="0" borderId="5" xfId="2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/>
    </xf>
    <xf numFmtId="0" fontId="8" fillId="0" borderId="5" xfId="2" applyFont="1" applyBorder="1" applyAlignment="1">
      <alignment horizontal="left" vertical="center"/>
    </xf>
    <xf numFmtId="0" fontId="8" fillId="2" borderId="5" xfId="2" applyFont="1" applyFill="1" applyBorder="1" applyAlignment="1">
      <alignment horizontal="left" vertical="center"/>
    </xf>
    <xf numFmtId="0" fontId="8" fillId="2" borderId="5" xfId="2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8" fillId="3" borderId="4" xfId="2" applyFont="1" applyFill="1" applyBorder="1" applyAlignment="1">
      <alignment horizontal="center" vertical="center" wrapText="1"/>
    </xf>
    <xf numFmtId="0" fontId="8" fillId="3" borderId="5" xfId="2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 wrapText="1"/>
    </xf>
    <xf numFmtId="41" fontId="8" fillId="0" borderId="5" xfId="1" applyNumberFormat="1" applyFont="1" applyBorder="1" applyAlignment="1">
      <alignment vertical="center"/>
    </xf>
    <xf numFmtId="41" fontId="18" fillId="0" borderId="5" xfId="1" applyNumberFormat="1" applyFont="1" applyBorder="1" applyAlignment="1">
      <alignment vertical="center"/>
    </xf>
    <xf numFmtId="41" fontId="8" fillId="0" borderId="2" xfId="1" applyNumberFormat="1" applyFont="1" applyFill="1" applyBorder="1" applyAlignment="1">
      <alignment vertical="center"/>
    </xf>
    <xf numFmtId="41" fontId="8" fillId="0" borderId="4" xfId="1" applyNumberFormat="1" applyFont="1" applyFill="1" applyBorder="1" applyAlignment="1">
      <alignment vertical="center"/>
    </xf>
    <xf numFmtId="38" fontId="8" fillId="0" borderId="2" xfId="1" applyFont="1" applyBorder="1" applyAlignment="1">
      <alignment vertical="center" wrapText="1"/>
    </xf>
    <xf numFmtId="38" fontId="8" fillId="0" borderId="4" xfId="1" applyFont="1" applyBorder="1" applyAlignment="1">
      <alignment vertical="center" wrapText="1"/>
    </xf>
    <xf numFmtId="38" fontId="3" fillId="5" borderId="2" xfId="1" applyFont="1" applyFill="1" applyBorder="1" applyAlignment="1">
      <alignment horizontal="center" vertical="center" wrapText="1"/>
    </xf>
    <xf numFmtId="38" fontId="3" fillId="5" borderId="4" xfId="1" applyFont="1" applyFill="1" applyBorder="1" applyAlignment="1">
      <alignment horizontal="center" vertical="center" wrapText="1"/>
    </xf>
    <xf numFmtId="38" fontId="23" fillId="0" borderId="0" xfId="1" applyFont="1" applyAlignment="1">
      <alignment horizontal="center" vertical="center" wrapText="1"/>
    </xf>
    <xf numFmtId="38" fontId="1" fillId="5" borderId="2" xfId="1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left" vertical="center"/>
    </xf>
    <xf numFmtId="0" fontId="8" fillId="4" borderId="5" xfId="2" applyFont="1" applyFill="1" applyBorder="1" applyAlignment="1">
      <alignment horizontal="left" vertical="center" wrapText="1"/>
    </xf>
    <xf numFmtId="38" fontId="2" fillId="5" borderId="2" xfId="1" applyFont="1" applyFill="1" applyBorder="1" applyAlignment="1">
      <alignment horizontal="center" vertical="center" wrapText="1"/>
    </xf>
  </cellXfs>
  <cellStyles count="16">
    <cellStyle name="桁区切り" xfId="1" builtinId="6"/>
    <cellStyle name="桁区切り 2" xfId="4" xr:uid="{00000000-0005-0000-0000-000001000000}"/>
    <cellStyle name="桁区切り 2 2" xfId="15" xr:uid="{00000000-0005-0000-0000-000002000000}"/>
    <cellStyle name="桁区切り 2 3" xfId="7" xr:uid="{00000000-0005-0000-0000-000003000000}"/>
    <cellStyle name="桁区切り 3" xfId="13" xr:uid="{00000000-0005-0000-0000-000004000000}"/>
    <cellStyle name="標準" xfId="0" builtinId="0"/>
    <cellStyle name="標準 2" xfId="2" xr:uid="{00000000-0005-0000-0000-000006000000}"/>
    <cellStyle name="標準 2 2" xfId="8" xr:uid="{00000000-0005-0000-0000-000007000000}"/>
    <cellStyle name="標準 2 3" xfId="9" xr:uid="{00000000-0005-0000-0000-000008000000}"/>
    <cellStyle name="標準 2 4" xfId="14" xr:uid="{00000000-0005-0000-0000-000009000000}"/>
    <cellStyle name="標準 2 5" xfId="6" xr:uid="{00000000-0005-0000-0000-00000A000000}"/>
    <cellStyle name="標準 3" xfId="11" xr:uid="{00000000-0005-0000-0000-00000B000000}"/>
    <cellStyle name="標準 4" xfId="10" xr:uid="{00000000-0005-0000-0000-00000C000000}"/>
    <cellStyle name="標準 5" xfId="12" xr:uid="{00000000-0005-0000-0000-00000D000000}"/>
    <cellStyle name="標準 6" xfId="5" xr:uid="{00000000-0005-0000-0000-00000E000000}"/>
    <cellStyle name="標準１" xfId="3" xr:uid="{00000000-0005-0000-0000-00000F000000}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314325</xdr:colOff>
      <xdr:row>2</xdr:row>
      <xdr:rowOff>66675</xdr:rowOff>
    </xdr:from>
    <xdr:to>
      <xdr:col>39</xdr:col>
      <xdr:colOff>47625</xdr:colOff>
      <xdr:row>29</xdr:row>
      <xdr:rowOff>66675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87DF8FF2-C205-4CB0-B6BE-7BF6E2CB2571}"/>
            </a:ext>
          </a:extLst>
        </xdr:cNvPr>
        <xdr:cNvSpPr/>
      </xdr:nvSpPr>
      <xdr:spPr>
        <a:xfrm>
          <a:off x="7143750" y="619125"/>
          <a:ext cx="9277350" cy="52863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使い方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・</a:t>
          </a:r>
          <a:r>
            <a:rPr kumimoji="1" lang="en-US" altLang="ja-JP" sz="1400">
              <a:solidFill>
                <a:sysClr val="windowText" lastClr="000000"/>
              </a:solidFill>
            </a:rPr>
            <a:t>【</a:t>
          </a:r>
          <a:r>
            <a:rPr kumimoji="1" lang="ja-JP" altLang="en-US" sz="1400">
              <a:solidFill>
                <a:sysClr val="windowText" lastClr="000000"/>
              </a:solidFill>
            </a:rPr>
            <a:t>値張り付けタブ</a:t>
          </a:r>
          <a:r>
            <a:rPr kumimoji="1" lang="en-US" altLang="ja-JP" sz="1400">
              <a:solidFill>
                <a:sysClr val="windowText" lastClr="000000"/>
              </a:solidFill>
            </a:rPr>
            <a:t>】</a:t>
          </a:r>
          <a:r>
            <a:rPr kumimoji="1" lang="ja-JP" altLang="en-US" sz="1400">
              <a:solidFill>
                <a:sysClr val="windowText" lastClr="000000"/>
              </a:solidFill>
            </a:rPr>
            <a:t>に</a:t>
          </a:r>
          <a:r>
            <a:rPr kumimoji="1" lang="en-US" altLang="ja-JP" sz="1400">
              <a:solidFill>
                <a:sysClr val="windowText" lastClr="000000"/>
              </a:solidFill>
            </a:rPr>
            <a:t>PPP</a:t>
          </a:r>
          <a:r>
            <a:rPr kumimoji="1" lang="ja-JP" altLang="en-US" sz="1400">
              <a:solidFill>
                <a:sysClr val="windowText" lastClr="000000"/>
              </a:solidFill>
            </a:rPr>
            <a:t>より出力した有形固定資産の明細の情報を編集して入力する。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・按分前の列に情報を入力する。色がついているセルは入力不要のセルか、数式が入っているので変更しない。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・デフォルトでは１００％となっているので数値を反映させたくない場合は０％、一組など比例連結を行う場合はその割合を入力する。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・列を増やす場合は必ず「計」（</a:t>
          </a:r>
          <a:r>
            <a:rPr kumimoji="1" lang="en-US" altLang="ja-JP" sz="1400">
              <a:solidFill>
                <a:sysClr val="windowText" lastClr="000000"/>
              </a:solidFill>
            </a:rPr>
            <a:t>X</a:t>
          </a:r>
          <a:r>
            <a:rPr kumimoji="1" lang="ja-JP" altLang="en-US" sz="1400">
              <a:solidFill>
                <a:sysClr val="windowText" lastClr="000000"/>
              </a:solidFill>
            </a:rPr>
            <a:t>列）の数式を修正してください。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・使用しないセルがある場合は削除せず非表示にしてください。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・按分後の列に入っている数値が集計されるようになっています。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・</a:t>
          </a:r>
          <a:r>
            <a:rPr kumimoji="1" lang="en-US" altLang="ja-JP" sz="1400">
              <a:solidFill>
                <a:sysClr val="windowText" lastClr="000000"/>
              </a:solidFill>
            </a:rPr>
            <a:t>【</a:t>
          </a:r>
          <a:r>
            <a:rPr kumimoji="1" lang="ja-JP" altLang="en-US" sz="1400">
              <a:solidFill>
                <a:sysClr val="windowText" lastClr="000000"/>
              </a:solidFill>
            </a:rPr>
            <a:t>有形固定資産（自動集計）タブ</a:t>
          </a:r>
          <a:r>
            <a:rPr kumimoji="1" lang="en-US" altLang="ja-JP" sz="1400">
              <a:solidFill>
                <a:sysClr val="windowText" lastClr="000000"/>
              </a:solidFill>
            </a:rPr>
            <a:t>】</a:t>
          </a:r>
          <a:r>
            <a:rPr kumimoji="1" lang="ja-JP" altLang="en-US" sz="1400">
              <a:solidFill>
                <a:sysClr val="windowText" lastClr="000000"/>
              </a:solidFill>
            </a:rPr>
            <a:t>に</a:t>
          </a:r>
          <a:r>
            <a:rPr kumimoji="1" lang="en-US" altLang="ja-JP" sz="1400">
              <a:solidFill>
                <a:sysClr val="windowText" lastClr="000000"/>
              </a:solidFill>
            </a:rPr>
            <a:t>【</a:t>
          </a:r>
          <a:r>
            <a:rPr kumimoji="1" lang="ja-JP" altLang="en-US" sz="1400">
              <a:solidFill>
                <a:sysClr val="windowText" lastClr="000000"/>
              </a:solidFill>
            </a:rPr>
            <a:t>値張り付け用タブ</a:t>
          </a:r>
          <a:r>
            <a:rPr kumimoji="1" lang="en-US" altLang="ja-JP" sz="1400">
              <a:solidFill>
                <a:sysClr val="windowText" lastClr="000000"/>
              </a:solidFill>
            </a:rPr>
            <a:t>】</a:t>
          </a:r>
          <a:r>
            <a:rPr kumimoji="1" lang="ja-JP" altLang="en-US" sz="1400">
              <a:solidFill>
                <a:sysClr val="windowText" lastClr="000000"/>
              </a:solidFill>
            </a:rPr>
            <a:t>の数値と</a:t>
          </a:r>
          <a:r>
            <a:rPr kumimoji="1" lang="en-US" altLang="ja-JP" sz="1400">
              <a:solidFill>
                <a:sysClr val="windowText" lastClr="000000"/>
              </a:solidFill>
            </a:rPr>
            <a:t>【</a:t>
          </a:r>
          <a:r>
            <a:rPr kumimoji="1" lang="ja-JP" altLang="en-US" sz="1400">
              <a:solidFill>
                <a:sysClr val="windowText" lastClr="000000"/>
              </a:solidFill>
            </a:rPr>
            <a:t>集計用タブ</a:t>
          </a:r>
          <a:r>
            <a:rPr kumimoji="1" lang="en-US" altLang="ja-JP" sz="1400">
              <a:solidFill>
                <a:sysClr val="windowText" lastClr="000000"/>
              </a:solidFill>
            </a:rPr>
            <a:t>】</a:t>
          </a:r>
          <a:r>
            <a:rPr kumimoji="1" lang="ja-JP" altLang="en-US" sz="1400">
              <a:solidFill>
                <a:sysClr val="windowText" lastClr="000000"/>
              </a:solidFill>
            </a:rPr>
            <a:t>の数値が合計され反映されるようになっています。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7A39B-44BB-405D-B29A-5DD3D78C0F39}">
  <sheetPr>
    <pageSetUpPr fitToPage="1"/>
  </sheetPr>
  <dimension ref="A1:S27"/>
  <sheetViews>
    <sheetView view="pageBreakPreview" zoomScale="90" zoomScaleNormal="100" zoomScaleSheetLayoutView="90" workbookViewId="0">
      <selection activeCell="D10" sqref="D10:E10"/>
    </sheetView>
  </sheetViews>
  <sheetFormatPr defaultRowHeight="13.5" x14ac:dyDescent="0.15"/>
  <cols>
    <col min="1" max="1" width="0.875" customWidth="1"/>
    <col min="2" max="2" width="3.75" customWidth="1"/>
    <col min="3" max="3" width="16.75" customWidth="1"/>
    <col min="4" max="17" width="8.5" customWidth="1"/>
    <col min="18" max="18" width="16.25" customWidth="1"/>
    <col min="19" max="19" width="0.625" customWidth="1"/>
    <col min="20" max="20" width="0.375" customWidth="1"/>
  </cols>
  <sheetData>
    <row r="1" spans="1:19" ht="18.75" customHeight="1" x14ac:dyDescent="0.15">
      <c r="A1" s="46" t="s">
        <v>1</v>
      </c>
      <c r="B1" s="47"/>
      <c r="C1" s="47"/>
      <c r="D1" s="47"/>
      <c r="E1" s="47"/>
    </row>
    <row r="2" spans="1:19" ht="24.75" customHeight="1" x14ac:dyDescent="0.15">
      <c r="A2" s="48" t="s">
        <v>48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</row>
    <row r="3" spans="1:19" ht="19.5" customHeight="1" x14ac:dyDescent="0.15">
      <c r="A3" s="46" t="s">
        <v>3</v>
      </c>
      <c r="B3" s="47"/>
      <c r="C3" s="47"/>
      <c r="D3" s="47"/>
      <c r="E3" s="47"/>
      <c r="F3" s="47"/>
      <c r="G3" s="47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9" ht="17.25" customHeight="1" x14ac:dyDescent="0.15">
      <c r="A4" s="49" t="s">
        <v>29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</row>
    <row r="5" spans="1:19" ht="16.5" customHeight="1" x14ac:dyDescent="0.15">
      <c r="A5" s="46" t="s">
        <v>4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1:19" ht="1.5" customHeight="1" x14ac:dyDescent="0.15"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</row>
    <row r="7" spans="1:19" ht="20.25" customHeight="1" x14ac:dyDescent="0.15">
      <c r="A7" s="2"/>
      <c r="B7" s="3" t="s">
        <v>5</v>
      </c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6" t="s">
        <v>41</v>
      </c>
      <c r="R7" s="5"/>
      <c r="S7" s="2"/>
    </row>
    <row r="8" spans="1:19" ht="37.5" customHeight="1" x14ac:dyDescent="0.15">
      <c r="A8" s="2"/>
      <c r="B8" s="52" t="s">
        <v>6</v>
      </c>
      <c r="C8" s="52"/>
      <c r="D8" s="55" t="s">
        <v>7</v>
      </c>
      <c r="E8" s="51"/>
      <c r="F8" s="55" t="s">
        <v>8</v>
      </c>
      <c r="G8" s="51"/>
      <c r="H8" s="55" t="s">
        <v>9</v>
      </c>
      <c r="I8" s="51"/>
      <c r="J8" s="55" t="s">
        <v>10</v>
      </c>
      <c r="K8" s="51"/>
      <c r="L8" s="55" t="s">
        <v>11</v>
      </c>
      <c r="M8" s="51"/>
      <c r="N8" s="51" t="s">
        <v>12</v>
      </c>
      <c r="O8" s="52"/>
      <c r="P8" s="53" t="s">
        <v>13</v>
      </c>
      <c r="Q8" s="54"/>
      <c r="R8" s="7"/>
      <c r="S8" s="2"/>
    </row>
    <row r="9" spans="1:19" ht="14.1" customHeight="1" x14ac:dyDescent="0.15">
      <c r="A9" s="2"/>
      <c r="B9" s="41" t="s">
        <v>14</v>
      </c>
      <c r="C9" s="41"/>
      <c r="D9" s="35">
        <f>ROUND('有形固定資産（自動集計）【円単位】'!D9:E9/1000,0)</f>
        <v>5135167</v>
      </c>
      <c r="E9" s="36"/>
      <c r="F9" s="35">
        <f>ROUND('有形固定資産（自動集計）【円単位】'!F9:G9/1000,0)</f>
        <v>218570</v>
      </c>
      <c r="G9" s="36"/>
      <c r="H9" s="35">
        <f>ROUND('有形固定資産（自動集計）【円単位】'!H9:I9/1000,0)</f>
        <v>0</v>
      </c>
      <c r="I9" s="36"/>
      <c r="J9" s="35">
        <f>ROUND('有形固定資産（自動集計）【円単位】'!J9:K9/1000,0)</f>
        <v>5353737</v>
      </c>
      <c r="K9" s="36"/>
      <c r="L9" s="35">
        <f>ROUND('有形固定資産（自動集計）【円単位】'!L9:M9/1000,0)</f>
        <v>2645946</v>
      </c>
      <c r="M9" s="36"/>
      <c r="N9" s="35">
        <f>ROUND('有形固定資産（自動集計）【円単位】'!N9:O9/1000,0)</f>
        <v>107857</v>
      </c>
      <c r="O9" s="36"/>
      <c r="P9" s="35">
        <f>ROUND('有形固定資産（自動集計）【円単位】'!P9:Q9/1000,0)</f>
        <v>2707791</v>
      </c>
      <c r="Q9" s="36"/>
      <c r="R9" s="12"/>
      <c r="S9" s="2"/>
    </row>
    <row r="10" spans="1:19" ht="14.1" customHeight="1" x14ac:dyDescent="0.15">
      <c r="A10" s="2"/>
      <c r="B10" s="41" t="s">
        <v>15</v>
      </c>
      <c r="C10" s="41"/>
      <c r="D10" s="35">
        <f>ROUND('有形固定資産（自動集計）【円単位】'!D10:E10/1000,0)</f>
        <v>647776</v>
      </c>
      <c r="E10" s="36"/>
      <c r="F10" s="35">
        <f>ROUND('有形固定資産（自動集計）【円単位】'!F10:G10/1000,0)</f>
        <v>0</v>
      </c>
      <c r="G10" s="36"/>
      <c r="H10" s="35">
        <f>ROUND('有形固定資産（自動集計）【円単位】'!H10:I10/1000,0)</f>
        <v>0</v>
      </c>
      <c r="I10" s="36"/>
      <c r="J10" s="35">
        <f>ROUND('有形固定資産（自動集計）【円単位】'!J10:K10/1000,0)</f>
        <v>647776</v>
      </c>
      <c r="K10" s="36"/>
      <c r="L10" s="35">
        <f>ROUND('有形固定資産（自動集計）【円単位】'!L10:M10/1000,0)</f>
        <v>0</v>
      </c>
      <c r="M10" s="36"/>
      <c r="N10" s="35">
        <f>ROUND('有形固定資産（自動集計）【円単位】'!N10:O10/1000,0)</f>
        <v>0</v>
      </c>
      <c r="O10" s="36"/>
      <c r="P10" s="35">
        <f>ROUND('有形固定資産（自動集計）【円単位】'!P10:Q10/1000,0)</f>
        <v>647776</v>
      </c>
      <c r="Q10" s="36"/>
      <c r="R10" s="12"/>
      <c r="S10" s="2"/>
    </row>
    <row r="11" spans="1:19" ht="14.1" customHeight="1" x14ac:dyDescent="0.15">
      <c r="A11" s="2"/>
      <c r="B11" s="43" t="s">
        <v>16</v>
      </c>
      <c r="C11" s="43"/>
      <c r="D11" s="35">
        <f>ROUND('有形固定資産（自動集計）【円単位】'!D11:E11/1000,0)</f>
        <v>140614</v>
      </c>
      <c r="E11" s="36"/>
      <c r="F11" s="35">
        <f>ROUND('有形固定資産（自動集計）【円単位】'!F11:G11/1000,0)</f>
        <v>0</v>
      </c>
      <c r="G11" s="36"/>
      <c r="H11" s="35">
        <f>ROUND('有形固定資産（自動集計）【円単位】'!H11:I11/1000,0)</f>
        <v>0</v>
      </c>
      <c r="I11" s="36"/>
      <c r="J11" s="35">
        <f>ROUND('有形固定資産（自動集計）【円単位】'!J11:K11/1000,0)</f>
        <v>140614</v>
      </c>
      <c r="K11" s="36"/>
      <c r="L11" s="35">
        <f>ROUND('有形固定資産（自動集計）【円単位】'!L11:M11/1000,0)</f>
        <v>0</v>
      </c>
      <c r="M11" s="36"/>
      <c r="N11" s="35">
        <f>ROUND('有形固定資産（自動集計）【円単位】'!N11:O11/1000,0)</f>
        <v>0</v>
      </c>
      <c r="O11" s="36"/>
      <c r="P11" s="35">
        <f>ROUND('有形固定資産（自動集計）【円単位】'!P11:Q11/1000,0)</f>
        <v>140614</v>
      </c>
      <c r="Q11" s="36"/>
      <c r="R11" s="12"/>
      <c r="S11" s="2"/>
    </row>
    <row r="12" spans="1:19" ht="14.1" customHeight="1" x14ac:dyDescent="0.15">
      <c r="A12" s="2"/>
      <c r="B12" s="43" t="s">
        <v>17</v>
      </c>
      <c r="C12" s="43"/>
      <c r="D12" s="35">
        <f>ROUND('有形固定資産（自動集計）【円単位】'!D12:E12/1000,0)</f>
        <v>4298781</v>
      </c>
      <c r="E12" s="36"/>
      <c r="F12" s="35">
        <f>ROUND('有形固定資産（自動集計）【円単位】'!F12:G12/1000,0)</f>
        <v>181503</v>
      </c>
      <c r="G12" s="36"/>
      <c r="H12" s="35">
        <f>ROUND('有形固定資産（自動集計）【円単位】'!H12:I12/1000,0)</f>
        <v>0</v>
      </c>
      <c r="I12" s="36"/>
      <c r="J12" s="35">
        <f>ROUND('有形固定資産（自動集計）【円単位】'!J12:K12/1000,0)</f>
        <v>4480283</v>
      </c>
      <c r="K12" s="36"/>
      <c r="L12" s="35">
        <f>ROUND('有形固定資産（自動集計）【円単位】'!L12:M12/1000,0)</f>
        <v>2613205</v>
      </c>
      <c r="M12" s="36"/>
      <c r="N12" s="35">
        <f>ROUND('有形固定資産（自動集計）【円単位】'!N12:O12/1000,0)</f>
        <v>106931</v>
      </c>
      <c r="O12" s="36"/>
      <c r="P12" s="35">
        <f>ROUND('有形固定資産（自動集計）【円単位】'!P12:Q12/1000,0)</f>
        <v>1867078</v>
      </c>
      <c r="Q12" s="36"/>
      <c r="R12" s="12"/>
      <c r="S12" s="2"/>
    </row>
    <row r="13" spans="1:19" ht="14.1" customHeight="1" x14ac:dyDescent="0.15">
      <c r="A13" s="2"/>
      <c r="B13" s="41" t="s">
        <v>18</v>
      </c>
      <c r="C13" s="41"/>
      <c r="D13" s="35">
        <f>ROUND('有形固定資産（自動集計）【円単位】'!D13:E13/1000,0)</f>
        <v>47997</v>
      </c>
      <c r="E13" s="36"/>
      <c r="F13" s="35">
        <f>ROUND('有形固定資産（自動集計）【円単位】'!F13:G13/1000,0)</f>
        <v>28179</v>
      </c>
      <c r="G13" s="36"/>
      <c r="H13" s="35">
        <f>ROUND('有形固定資産（自動集計）【円単位】'!H13:I13/1000,0)</f>
        <v>0</v>
      </c>
      <c r="I13" s="36"/>
      <c r="J13" s="35">
        <f>ROUND('有形固定資産（自動集計）【円単位】'!J13:K13/1000,0)</f>
        <v>76176</v>
      </c>
      <c r="K13" s="36"/>
      <c r="L13" s="35">
        <f>ROUND('有形固定資産（自動集計）【円単位】'!L13:M13/1000,0)</f>
        <v>32741</v>
      </c>
      <c r="M13" s="36"/>
      <c r="N13" s="35">
        <f>ROUND('有形固定資産（自動集計）【円単位】'!N13:O13/1000,0)</f>
        <v>926</v>
      </c>
      <c r="O13" s="36"/>
      <c r="P13" s="35">
        <f>ROUND('有形固定資産（自動集計）【円単位】'!P13:Q13/1000,0)</f>
        <v>43435</v>
      </c>
      <c r="Q13" s="36"/>
      <c r="R13" s="12"/>
      <c r="S13" s="2"/>
    </row>
    <row r="14" spans="1:19" ht="14.1" customHeight="1" x14ac:dyDescent="0.15">
      <c r="A14" s="2"/>
      <c r="B14" s="44" t="s">
        <v>19</v>
      </c>
      <c r="C14" s="44"/>
      <c r="D14" s="35">
        <f>ROUND('有形固定資産（自動集計）【円単位】'!D14:E14/1000,0)</f>
        <v>0</v>
      </c>
      <c r="E14" s="36"/>
      <c r="F14" s="35">
        <f>ROUND('有形固定資産（自動集計）【円単位】'!F14:G14/1000,0)</f>
        <v>0</v>
      </c>
      <c r="G14" s="36"/>
      <c r="H14" s="35">
        <f>ROUND('有形固定資産（自動集計）【円単位】'!H14:I14/1000,0)</f>
        <v>0</v>
      </c>
      <c r="I14" s="36"/>
      <c r="J14" s="35">
        <f>ROUND('有形固定資産（自動集計）【円単位】'!J14:K14/1000,0)</f>
        <v>0</v>
      </c>
      <c r="K14" s="36"/>
      <c r="L14" s="35">
        <f>ROUND('有形固定資産（自動集計）【円単位】'!L14:M14/1000,0)</f>
        <v>0</v>
      </c>
      <c r="M14" s="36"/>
      <c r="N14" s="35">
        <f>ROUND('有形固定資産（自動集計）【円単位】'!N14:O14/1000,0)</f>
        <v>0</v>
      </c>
      <c r="O14" s="36"/>
      <c r="P14" s="35">
        <f>ROUND('有形固定資産（自動集計）【円単位】'!P14:Q14/1000,0)</f>
        <v>0</v>
      </c>
      <c r="Q14" s="36"/>
      <c r="R14" s="12"/>
      <c r="S14" s="2"/>
    </row>
    <row r="15" spans="1:19" ht="14.1" customHeight="1" x14ac:dyDescent="0.15">
      <c r="A15" s="2"/>
      <c r="B15" s="45" t="s">
        <v>20</v>
      </c>
      <c r="C15" s="45"/>
      <c r="D15" s="35">
        <f>ROUND('有形固定資産（自動集計）【円単位】'!D15:E15/1000,0)</f>
        <v>0</v>
      </c>
      <c r="E15" s="36"/>
      <c r="F15" s="35">
        <f>ROUND('有形固定資産（自動集計）【円単位】'!F15:G15/1000,0)</f>
        <v>0</v>
      </c>
      <c r="G15" s="36"/>
      <c r="H15" s="35">
        <f>ROUND('有形固定資産（自動集計）【円単位】'!H15:I15/1000,0)</f>
        <v>0</v>
      </c>
      <c r="I15" s="36"/>
      <c r="J15" s="35">
        <f>ROUND('有形固定資産（自動集計）【円単位】'!J15:K15/1000,0)</f>
        <v>0</v>
      </c>
      <c r="K15" s="36"/>
      <c r="L15" s="35">
        <f>ROUND('有形固定資産（自動集計）【円単位】'!L15:M15/1000,0)</f>
        <v>0</v>
      </c>
      <c r="M15" s="36"/>
      <c r="N15" s="35">
        <f>ROUND('有形固定資産（自動集計）【円単位】'!N15:O15/1000,0)</f>
        <v>0</v>
      </c>
      <c r="O15" s="36"/>
      <c r="P15" s="35">
        <f>ROUND('有形固定資産（自動集計）【円単位】'!P15:Q15/1000,0)</f>
        <v>0</v>
      </c>
      <c r="Q15" s="36"/>
      <c r="R15" s="12"/>
      <c r="S15" s="2"/>
    </row>
    <row r="16" spans="1:19" ht="14.1" customHeight="1" x14ac:dyDescent="0.15">
      <c r="A16" s="2"/>
      <c r="B16" s="44" t="s">
        <v>21</v>
      </c>
      <c r="C16" s="44"/>
      <c r="D16" s="35">
        <f>ROUND('有形固定資産（自動集計）【円単位】'!D16:E16/1000,0)</f>
        <v>0</v>
      </c>
      <c r="E16" s="36"/>
      <c r="F16" s="35">
        <f>ROUND('有形固定資産（自動集計）【円単位】'!F16:G16/1000,0)</f>
        <v>0</v>
      </c>
      <c r="G16" s="36"/>
      <c r="H16" s="35">
        <f>ROUND('有形固定資産（自動集計）【円単位】'!H16:I16/1000,0)</f>
        <v>0</v>
      </c>
      <c r="I16" s="36"/>
      <c r="J16" s="35">
        <f>ROUND('有形固定資産（自動集計）【円単位】'!J16:K16/1000,0)</f>
        <v>0</v>
      </c>
      <c r="K16" s="36"/>
      <c r="L16" s="35">
        <f>ROUND('有形固定資産（自動集計）【円単位】'!L16:M16/1000,0)</f>
        <v>0</v>
      </c>
      <c r="M16" s="36"/>
      <c r="N16" s="35">
        <f>ROUND('有形固定資産（自動集計）【円単位】'!N16:O16/1000,0)</f>
        <v>0</v>
      </c>
      <c r="O16" s="36"/>
      <c r="P16" s="35">
        <f>ROUND('有形固定資産（自動集計）【円単位】'!P16:Q16/1000,0)</f>
        <v>0</v>
      </c>
      <c r="Q16" s="36"/>
      <c r="R16" s="12"/>
      <c r="S16" s="2"/>
    </row>
    <row r="17" spans="1:19" ht="14.1" customHeight="1" x14ac:dyDescent="0.15">
      <c r="A17" s="2"/>
      <c r="B17" s="43" t="s">
        <v>22</v>
      </c>
      <c r="C17" s="43"/>
      <c r="D17" s="35">
        <f>ROUND('有形固定資産（自動集計）【円単位】'!D17:E17/1000,0)</f>
        <v>0</v>
      </c>
      <c r="E17" s="36"/>
      <c r="F17" s="35">
        <f>ROUND('有形固定資産（自動集計）【円単位】'!F17:G17/1000,0)</f>
        <v>0</v>
      </c>
      <c r="G17" s="36"/>
      <c r="H17" s="35">
        <f>ROUND('有形固定資産（自動集計）【円単位】'!H17:I17/1000,0)</f>
        <v>0</v>
      </c>
      <c r="I17" s="36"/>
      <c r="J17" s="35">
        <f>ROUND('有形固定資産（自動集計）【円単位】'!J17:K17/1000,0)</f>
        <v>0</v>
      </c>
      <c r="K17" s="36"/>
      <c r="L17" s="35">
        <f>ROUND('有形固定資産（自動集計）【円単位】'!L17:M17/1000,0)</f>
        <v>0</v>
      </c>
      <c r="M17" s="36"/>
      <c r="N17" s="35">
        <f>ROUND('有形固定資産（自動集計）【円単位】'!N17:O17/1000,0)</f>
        <v>0</v>
      </c>
      <c r="O17" s="36"/>
      <c r="P17" s="35">
        <f>ROUND('有形固定資産（自動集計）【円単位】'!P17:Q17/1000,0)</f>
        <v>0</v>
      </c>
      <c r="Q17" s="36"/>
      <c r="R17" s="12"/>
      <c r="S17" s="2"/>
    </row>
    <row r="18" spans="1:19" ht="14.1" customHeight="1" x14ac:dyDescent="0.15">
      <c r="A18" s="2"/>
      <c r="B18" s="43" t="s">
        <v>23</v>
      </c>
      <c r="C18" s="43"/>
      <c r="D18" s="35">
        <f>ROUND('有形固定資産（自動集計）【円単位】'!D18:E18/1000,0)</f>
        <v>0</v>
      </c>
      <c r="E18" s="36"/>
      <c r="F18" s="35">
        <f>ROUND('有形固定資産（自動集計）【円単位】'!F18:G18/1000,0)</f>
        <v>8888</v>
      </c>
      <c r="G18" s="36"/>
      <c r="H18" s="35">
        <f>ROUND('有形固定資産（自動集計）【円単位】'!H18:I18/1000,0)</f>
        <v>0</v>
      </c>
      <c r="I18" s="36"/>
      <c r="J18" s="35">
        <f>ROUND('有形固定資産（自動集計）【円単位】'!J18:K18/1000,0)</f>
        <v>8888</v>
      </c>
      <c r="K18" s="36"/>
      <c r="L18" s="35">
        <f>ROUND('有形固定資産（自動集計）【円単位】'!L18:M18/1000,0)</f>
        <v>0</v>
      </c>
      <c r="M18" s="36"/>
      <c r="N18" s="35">
        <f>ROUND('有形固定資産（自動集計）【円単位】'!N18:O18/1000,0)</f>
        <v>0</v>
      </c>
      <c r="O18" s="36"/>
      <c r="P18" s="35">
        <f>ROUND('有形固定資産（自動集計）【円単位】'!P18:Q18/1000,0)</f>
        <v>8888</v>
      </c>
      <c r="Q18" s="36"/>
      <c r="R18" s="12"/>
      <c r="S18" s="2"/>
    </row>
    <row r="19" spans="1:19" ht="14.1" customHeight="1" x14ac:dyDescent="0.15">
      <c r="A19" s="2"/>
      <c r="B19" s="42" t="s">
        <v>24</v>
      </c>
      <c r="C19" s="42"/>
      <c r="D19" s="35">
        <f>ROUND('有形固定資産（自動集計）【円単位】'!D19:E19/1000,0)</f>
        <v>3418587</v>
      </c>
      <c r="E19" s="36"/>
      <c r="F19" s="35">
        <f>ROUND('有形固定資産（自動集計）【円単位】'!F19:G19/1000,0)</f>
        <v>114550</v>
      </c>
      <c r="G19" s="36"/>
      <c r="H19" s="35">
        <f>ROUND('有形固定資産（自動集計）【円単位】'!H19:I19/1000,0)</f>
        <v>0</v>
      </c>
      <c r="I19" s="36"/>
      <c r="J19" s="35">
        <f>ROUND('有形固定資産（自動集計）【円単位】'!J19:K19/1000,0)</f>
        <v>3533136</v>
      </c>
      <c r="K19" s="36"/>
      <c r="L19" s="35">
        <f>ROUND('有形固定資産（自動集計）【円単位】'!L19:M19/1000,0)</f>
        <v>1627038</v>
      </c>
      <c r="M19" s="36"/>
      <c r="N19" s="35">
        <f>ROUND('有形固定資産（自動集計）【円単位】'!N19:O19/1000,0)</f>
        <v>92196</v>
      </c>
      <c r="O19" s="36"/>
      <c r="P19" s="35">
        <f>ROUND('有形固定資産（自動集計）【円単位】'!P19:Q19/1000,0)</f>
        <v>1906098</v>
      </c>
      <c r="Q19" s="36"/>
      <c r="R19" s="12"/>
      <c r="S19" s="2"/>
    </row>
    <row r="20" spans="1:19" ht="14.1" customHeight="1" x14ac:dyDescent="0.15">
      <c r="A20" s="2"/>
      <c r="B20" s="41" t="s">
        <v>25</v>
      </c>
      <c r="C20" s="41"/>
      <c r="D20" s="35">
        <f>ROUND('有形固定資産（自動集計）【円単位】'!D20:E20/1000,0)</f>
        <v>348180</v>
      </c>
      <c r="E20" s="36"/>
      <c r="F20" s="35">
        <f>ROUND('有形固定資産（自動集計）【円単位】'!F20:G20/1000,0)</f>
        <v>4</v>
      </c>
      <c r="G20" s="36"/>
      <c r="H20" s="35">
        <f>ROUND('有形固定資産（自動集計）【円単位】'!H20:I20/1000,0)</f>
        <v>0</v>
      </c>
      <c r="I20" s="36"/>
      <c r="J20" s="35">
        <f>ROUND('有形固定資産（自動集計）【円単位】'!J20:K20/1000,0)</f>
        <v>348184</v>
      </c>
      <c r="K20" s="36"/>
      <c r="L20" s="35">
        <f>ROUND('有形固定資産（自動集計）【円単位】'!L20:M20/1000,0)</f>
        <v>0</v>
      </c>
      <c r="M20" s="36"/>
      <c r="N20" s="35">
        <f>ROUND('有形固定資産（自動集計）【円単位】'!N20:O20/1000,0)</f>
        <v>0</v>
      </c>
      <c r="O20" s="36"/>
      <c r="P20" s="35">
        <f>ROUND('有形固定資産（自動集計）【円単位】'!P20:Q20/1000,0)</f>
        <v>348184</v>
      </c>
      <c r="Q20" s="36"/>
      <c r="R20" s="12"/>
      <c r="S20" s="2"/>
    </row>
    <row r="21" spans="1:19" ht="14.1" customHeight="1" x14ac:dyDescent="0.15">
      <c r="A21" s="2"/>
      <c r="B21" s="40" t="s">
        <v>26</v>
      </c>
      <c r="C21" s="40"/>
      <c r="D21" s="35">
        <f>ROUND('有形固定資産（自動集計）【円単位】'!D21:E21/1000,0)</f>
        <v>83884</v>
      </c>
      <c r="E21" s="36"/>
      <c r="F21" s="35">
        <f>ROUND('有形固定資産（自動集計）【円単位】'!F21:G21/1000,0)</f>
        <v>0</v>
      </c>
      <c r="G21" s="36"/>
      <c r="H21" s="35">
        <f>ROUND('有形固定資産（自動集計）【円単位】'!H21:I21/1000,0)</f>
        <v>0</v>
      </c>
      <c r="I21" s="36"/>
      <c r="J21" s="35">
        <f>ROUND('有形固定資産（自動集計）【円単位】'!J21:K21/1000,0)</f>
        <v>83884</v>
      </c>
      <c r="K21" s="36"/>
      <c r="L21" s="35">
        <f>ROUND('有形固定資産（自動集計）【円単位】'!L21:M21/1000,0)</f>
        <v>75720</v>
      </c>
      <c r="M21" s="36"/>
      <c r="N21" s="35">
        <f>ROUND('有形固定資産（自動集計）【円単位】'!N21:O21/1000,0)</f>
        <v>1173</v>
      </c>
      <c r="O21" s="36"/>
      <c r="P21" s="35">
        <f>ROUND('有形固定資産（自動集計）【円単位】'!P21:Q21/1000,0)</f>
        <v>8164</v>
      </c>
      <c r="Q21" s="36"/>
      <c r="R21" s="12"/>
      <c r="S21" s="2"/>
    </row>
    <row r="22" spans="1:19" ht="14.1" customHeight="1" x14ac:dyDescent="0.15">
      <c r="A22" s="2"/>
      <c r="B22" s="39" t="s">
        <v>18</v>
      </c>
      <c r="C22" s="39"/>
      <c r="D22" s="35">
        <f>ROUND('有形固定資産（自動集計）【円単位】'!D22:E22/1000,0)</f>
        <v>2871767</v>
      </c>
      <c r="E22" s="36"/>
      <c r="F22" s="35">
        <f>ROUND('有形固定資産（自動集計）【円単位】'!F22:G22/1000,0)</f>
        <v>105560</v>
      </c>
      <c r="G22" s="36"/>
      <c r="H22" s="35">
        <f>ROUND('有形固定資産（自動集計）【円単位】'!H22:I22/1000,0)</f>
        <v>0</v>
      </c>
      <c r="I22" s="36"/>
      <c r="J22" s="35">
        <f>ROUND('有形固定資産（自動集計）【円単位】'!J22:K22/1000,0)</f>
        <v>2977327</v>
      </c>
      <c r="K22" s="36"/>
      <c r="L22" s="35">
        <f>ROUND('有形固定資産（自動集計）【円単位】'!L22:M22/1000,0)</f>
        <v>1551318</v>
      </c>
      <c r="M22" s="36"/>
      <c r="N22" s="35">
        <f>ROUND('有形固定資産（自動集計）【円単位】'!N22:O22/1000,0)</f>
        <v>91022</v>
      </c>
      <c r="O22" s="36"/>
      <c r="P22" s="35">
        <f>ROUND('有形固定資産（自動集計）【円単位】'!P22:Q22/1000,0)</f>
        <v>1426009</v>
      </c>
      <c r="Q22" s="36"/>
      <c r="R22" s="12"/>
      <c r="S22" s="2"/>
    </row>
    <row r="23" spans="1:19" ht="14.1" customHeight="1" x14ac:dyDescent="0.15">
      <c r="A23" s="2"/>
      <c r="B23" s="39" t="s">
        <v>22</v>
      </c>
      <c r="C23" s="39"/>
      <c r="D23" s="35">
        <f>ROUND('有形固定資産（自動集計）【円単位】'!D23:E23/1000,0)</f>
        <v>0</v>
      </c>
      <c r="E23" s="36"/>
      <c r="F23" s="35">
        <f>ROUND('有形固定資産（自動集計）【円単位】'!F23:G23/1000,0)</f>
        <v>0</v>
      </c>
      <c r="G23" s="36"/>
      <c r="H23" s="35">
        <f>ROUND('有形固定資産（自動集計）【円単位】'!H23:I23/1000,0)</f>
        <v>0</v>
      </c>
      <c r="I23" s="36"/>
      <c r="J23" s="35">
        <f>ROUND('有形固定資産（自動集計）【円単位】'!J23:K23/1000,0)</f>
        <v>0</v>
      </c>
      <c r="K23" s="36"/>
      <c r="L23" s="35">
        <f>ROUND('有形固定資産（自動集計）【円単位】'!L23:M23/1000,0)</f>
        <v>0</v>
      </c>
      <c r="M23" s="36"/>
      <c r="N23" s="35">
        <f>ROUND('有形固定資産（自動集計）【円単位】'!N23:O23/1000,0)</f>
        <v>0</v>
      </c>
      <c r="O23" s="36"/>
      <c r="P23" s="35">
        <f>ROUND('有形固定資産（自動集計）【円単位】'!P23:Q23/1000,0)</f>
        <v>0</v>
      </c>
      <c r="Q23" s="36"/>
      <c r="R23" s="12"/>
      <c r="S23" s="2"/>
    </row>
    <row r="24" spans="1:19" ht="14.1" customHeight="1" x14ac:dyDescent="0.15">
      <c r="A24" s="2"/>
      <c r="B24" s="40" t="s">
        <v>23</v>
      </c>
      <c r="C24" s="40"/>
      <c r="D24" s="35">
        <f>ROUND('有形固定資産（自動集計）【円単位】'!D24:E24/1000,0)</f>
        <v>114755</v>
      </c>
      <c r="E24" s="36"/>
      <c r="F24" s="35">
        <f>ROUND('有形固定資産（自動集計）【円単位】'!F24:G24/1000,0)</f>
        <v>8986</v>
      </c>
      <c r="G24" s="36"/>
      <c r="H24" s="35">
        <f>ROUND('有形固定資産（自動集計）【円単位】'!H24:I24/1000,0)</f>
        <v>0</v>
      </c>
      <c r="I24" s="36"/>
      <c r="J24" s="35">
        <f>ROUND('有形固定資産（自動集計）【円単位】'!J24:K24/1000,0)</f>
        <v>123741</v>
      </c>
      <c r="K24" s="36"/>
      <c r="L24" s="35">
        <f>ROUND('有形固定資産（自動集計）【円単位】'!L24:M24/1000,0)</f>
        <v>0</v>
      </c>
      <c r="M24" s="36"/>
      <c r="N24" s="35">
        <f>ROUND('有形固定資産（自動集計）【円単位】'!N24:O24/1000,0)</f>
        <v>0</v>
      </c>
      <c r="O24" s="36"/>
      <c r="P24" s="35">
        <f>ROUND('有形固定資産（自動集計）【円単位】'!P24:Q24/1000,0)</f>
        <v>123741</v>
      </c>
      <c r="Q24" s="36"/>
      <c r="R24" s="12"/>
      <c r="S24" s="2"/>
    </row>
    <row r="25" spans="1:19" ht="14.1" customHeight="1" x14ac:dyDescent="0.15">
      <c r="A25" s="2"/>
      <c r="B25" s="39" t="s">
        <v>27</v>
      </c>
      <c r="C25" s="39"/>
      <c r="D25" s="35">
        <f>ROUND('有形固定資産（自動集計）【円単位】'!D25:E25/1000,0)</f>
        <v>541252</v>
      </c>
      <c r="E25" s="36"/>
      <c r="F25" s="35">
        <f>ROUND('有形固定資産（自動集計）【円単位】'!F25:G25/1000,0)</f>
        <v>11656</v>
      </c>
      <c r="G25" s="36"/>
      <c r="H25" s="35">
        <f>ROUND('有形固定資産（自動集計）【円単位】'!H25:I25/1000,0)</f>
        <v>0</v>
      </c>
      <c r="I25" s="36"/>
      <c r="J25" s="35">
        <f>ROUND('有形固定資産（自動集計）【円単位】'!J25:K25/1000,0)</f>
        <v>552908</v>
      </c>
      <c r="K25" s="36"/>
      <c r="L25" s="35">
        <f>ROUND('有形固定資産（自動集計）【円単位】'!L25:M25/1000,0)</f>
        <v>486551</v>
      </c>
      <c r="M25" s="36"/>
      <c r="N25" s="35">
        <f>ROUND('有形固定資産（自動集計）【円単位】'!N25:O25/1000,0)</f>
        <v>23705</v>
      </c>
      <c r="O25" s="36"/>
      <c r="P25" s="35">
        <f>ROUND('有形固定資産（自動集計）【円単位】'!P25:Q25/1000,0)</f>
        <v>66357</v>
      </c>
      <c r="Q25" s="36"/>
      <c r="R25" s="12"/>
      <c r="S25" s="2"/>
    </row>
    <row r="26" spans="1:19" ht="14.1" customHeight="1" x14ac:dyDescent="0.15">
      <c r="A26" s="2"/>
      <c r="B26" s="37" t="s">
        <v>0</v>
      </c>
      <c r="C26" s="38"/>
      <c r="D26" s="35">
        <f>ROUND('有形固定資産（自動集計）【円単位】'!D26:E26/1000,0)</f>
        <v>9095006</v>
      </c>
      <c r="E26" s="36"/>
      <c r="F26" s="35">
        <f>ROUND('有形固定資産（自動集計）【円単位】'!F26:G26/1000,0)</f>
        <v>344776</v>
      </c>
      <c r="G26" s="36"/>
      <c r="H26" s="35">
        <f>ROUND('有形固定資産（自動集計）【円単位】'!H26:I26/1000,0)</f>
        <v>0</v>
      </c>
      <c r="I26" s="36"/>
      <c r="J26" s="35">
        <f>ROUND('有形固定資産（自動集計）【円単位】'!J26:K26/1000,0)</f>
        <v>9439782</v>
      </c>
      <c r="K26" s="36"/>
      <c r="L26" s="35">
        <f>ROUND('有形固定資産（自動集計）【円単位】'!L26:M26/1000,0)</f>
        <v>4759536</v>
      </c>
      <c r="M26" s="36"/>
      <c r="N26" s="35">
        <f>ROUND('有形固定資産（自動集計）【円単位】'!N26:O26/1000,0)</f>
        <v>223757</v>
      </c>
      <c r="O26" s="36"/>
      <c r="P26" s="35">
        <f>ROUND('有形固定資産（自動集計）【円単位】'!P26:Q26/1000,0)</f>
        <v>4680246</v>
      </c>
      <c r="Q26" s="36"/>
      <c r="R26" s="12"/>
      <c r="S26" s="2"/>
    </row>
    <row r="27" spans="1:19" ht="20.100000000000001" customHeight="1" x14ac:dyDescent="0.15">
      <c r="A27" s="2"/>
      <c r="B27" s="8"/>
      <c r="C27" s="9"/>
      <c r="D27" s="13"/>
      <c r="E27" s="13"/>
      <c r="F27" s="13"/>
      <c r="G27" s="13"/>
      <c r="H27" s="13"/>
      <c r="I27" s="13"/>
      <c r="J27" s="13"/>
      <c r="K27" s="13"/>
      <c r="L27" s="14"/>
      <c r="M27" s="14"/>
      <c r="N27" s="14"/>
      <c r="O27" s="14"/>
      <c r="P27" s="15"/>
      <c r="Q27" s="15"/>
      <c r="R27" s="15"/>
      <c r="S27" s="2"/>
    </row>
  </sheetData>
  <mergeCells count="158">
    <mergeCell ref="A1:E1"/>
    <mergeCell ref="A2:S2"/>
    <mergeCell ref="A3:G3"/>
    <mergeCell ref="A4:R4"/>
    <mergeCell ref="A5:R5"/>
    <mergeCell ref="B6:R6"/>
    <mergeCell ref="N8:O8"/>
    <mergeCell ref="P8:Q8"/>
    <mergeCell ref="B9:C9"/>
    <mergeCell ref="D9:E9"/>
    <mergeCell ref="F9:G9"/>
    <mergeCell ref="H9:I9"/>
    <mergeCell ref="J9:K9"/>
    <mergeCell ref="L9:M9"/>
    <mergeCell ref="N9:O9"/>
    <mergeCell ref="P9:Q9"/>
    <mergeCell ref="B8:C8"/>
    <mergeCell ref="D8:E8"/>
    <mergeCell ref="F8:G8"/>
    <mergeCell ref="H8:I8"/>
    <mergeCell ref="J8:K8"/>
    <mergeCell ref="L8:M8"/>
    <mergeCell ref="N10:O10"/>
    <mergeCell ref="P10:Q10"/>
    <mergeCell ref="B11:C11"/>
    <mergeCell ref="D11:E11"/>
    <mergeCell ref="F11:G11"/>
    <mergeCell ref="H11:I11"/>
    <mergeCell ref="J11:K11"/>
    <mergeCell ref="L11:M11"/>
    <mergeCell ref="N11:O11"/>
    <mergeCell ref="P11:Q11"/>
    <mergeCell ref="B10:C10"/>
    <mergeCell ref="D10:E10"/>
    <mergeCell ref="F10:G10"/>
    <mergeCell ref="H10:I10"/>
    <mergeCell ref="J10:K10"/>
    <mergeCell ref="L10:M10"/>
    <mergeCell ref="N12:O12"/>
    <mergeCell ref="P12:Q12"/>
    <mergeCell ref="B13:C13"/>
    <mergeCell ref="D13:E13"/>
    <mergeCell ref="F13:G13"/>
    <mergeCell ref="H13:I13"/>
    <mergeCell ref="J13:K13"/>
    <mergeCell ref="L13:M13"/>
    <mergeCell ref="N13:O13"/>
    <mergeCell ref="P13:Q13"/>
    <mergeCell ref="B12:C12"/>
    <mergeCell ref="D12:E12"/>
    <mergeCell ref="F12:G12"/>
    <mergeCell ref="H12:I12"/>
    <mergeCell ref="J12:K12"/>
    <mergeCell ref="L12:M12"/>
    <mergeCell ref="N14:O14"/>
    <mergeCell ref="P14:Q14"/>
    <mergeCell ref="B15:C15"/>
    <mergeCell ref="D15:E15"/>
    <mergeCell ref="F15:G15"/>
    <mergeCell ref="H15:I15"/>
    <mergeCell ref="J15:K15"/>
    <mergeCell ref="L15:M15"/>
    <mergeCell ref="N15:O15"/>
    <mergeCell ref="P15:Q15"/>
    <mergeCell ref="B14:C14"/>
    <mergeCell ref="D14:E14"/>
    <mergeCell ref="F14:G14"/>
    <mergeCell ref="H14:I14"/>
    <mergeCell ref="J14:K14"/>
    <mergeCell ref="L14:M14"/>
    <mergeCell ref="N16:O16"/>
    <mergeCell ref="P16:Q16"/>
    <mergeCell ref="B17:C17"/>
    <mergeCell ref="D17:E17"/>
    <mergeCell ref="F17:G17"/>
    <mergeCell ref="H17:I17"/>
    <mergeCell ref="J17:K17"/>
    <mergeCell ref="L17:M17"/>
    <mergeCell ref="N17:O17"/>
    <mergeCell ref="P17:Q17"/>
    <mergeCell ref="B16:C16"/>
    <mergeCell ref="D16:E16"/>
    <mergeCell ref="F16:G16"/>
    <mergeCell ref="H16:I16"/>
    <mergeCell ref="J16:K16"/>
    <mergeCell ref="L16:M16"/>
    <mergeCell ref="N18:O18"/>
    <mergeCell ref="P18:Q18"/>
    <mergeCell ref="B19:C19"/>
    <mergeCell ref="D19:E19"/>
    <mergeCell ref="F19:G19"/>
    <mergeCell ref="H19:I19"/>
    <mergeCell ref="J19:K19"/>
    <mergeCell ref="L19:M19"/>
    <mergeCell ref="N19:O19"/>
    <mergeCell ref="P19:Q19"/>
    <mergeCell ref="B18:C18"/>
    <mergeCell ref="D18:E18"/>
    <mergeCell ref="F18:G18"/>
    <mergeCell ref="H18:I18"/>
    <mergeCell ref="J18:K18"/>
    <mergeCell ref="L18:M18"/>
    <mergeCell ref="N20:O20"/>
    <mergeCell ref="P20:Q20"/>
    <mergeCell ref="B21:C21"/>
    <mergeCell ref="D21:E21"/>
    <mergeCell ref="F21:G21"/>
    <mergeCell ref="H21:I21"/>
    <mergeCell ref="J21:K21"/>
    <mergeCell ref="L21:M21"/>
    <mergeCell ref="N21:O21"/>
    <mergeCell ref="P21:Q21"/>
    <mergeCell ref="B20:C20"/>
    <mergeCell ref="D20:E20"/>
    <mergeCell ref="F20:G20"/>
    <mergeCell ref="H20:I20"/>
    <mergeCell ref="J20:K20"/>
    <mergeCell ref="L20:M20"/>
    <mergeCell ref="N22:O22"/>
    <mergeCell ref="P22:Q22"/>
    <mergeCell ref="B23:C23"/>
    <mergeCell ref="D23:E23"/>
    <mergeCell ref="F23:G23"/>
    <mergeCell ref="H23:I23"/>
    <mergeCell ref="J23:K23"/>
    <mergeCell ref="L23:M23"/>
    <mergeCell ref="N23:O23"/>
    <mergeCell ref="P23:Q23"/>
    <mergeCell ref="B22:C22"/>
    <mergeCell ref="D22:E22"/>
    <mergeCell ref="F22:G22"/>
    <mergeCell ref="H22:I22"/>
    <mergeCell ref="J22:K22"/>
    <mergeCell ref="L22:M22"/>
    <mergeCell ref="N26:O26"/>
    <mergeCell ref="P26:Q26"/>
    <mergeCell ref="B26:C26"/>
    <mergeCell ref="D26:E26"/>
    <mergeCell ref="F26:G26"/>
    <mergeCell ref="H26:I26"/>
    <mergeCell ref="J26:K26"/>
    <mergeCell ref="L26:M26"/>
    <mergeCell ref="N24:O24"/>
    <mergeCell ref="P24:Q24"/>
    <mergeCell ref="B25:C25"/>
    <mergeCell ref="D25:E25"/>
    <mergeCell ref="F25:G25"/>
    <mergeCell ref="H25:I25"/>
    <mergeCell ref="J25:K25"/>
    <mergeCell ref="L25:M25"/>
    <mergeCell ref="N25:O25"/>
    <mergeCell ref="P25:Q25"/>
    <mergeCell ref="B24:C24"/>
    <mergeCell ref="D24:E24"/>
    <mergeCell ref="F24:G24"/>
    <mergeCell ref="H24:I24"/>
    <mergeCell ref="J24:K24"/>
    <mergeCell ref="L24:M24"/>
  </mergeCells>
  <phoneticPr fontId="7"/>
  <printOptions horizontalCentered="1"/>
  <pageMargins left="0.39370078740157483" right="0.39370078740157483" top="0.98425196850393704" bottom="0" header="0.31496062992125984" footer="0.31496062992125984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3E56A-5033-44DE-A9A3-887A370ED48C}">
  <sheetPr>
    <pageSetUpPr fitToPage="1"/>
  </sheetPr>
  <dimension ref="A1:S27"/>
  <sheetViews>
    <sheetView tabSelected="1" view="pageBreakPreview" zoomScale="90" zoomScaleNormal="100" zoomScaleSheetLayoutView="90" workbookViewId="0">
      <selection activeCell="A3" sqref="A3:G3"/>
    </sheetView>
  </sheetViews>
  <sheetFormatPr defaultRowHeight="13.5" x14ac:dyDescent="0.15"/>
  <cols>
    <col min="1" max="1" width="0.875" customWidth="1"/>
    <col min="2" max="2" width="3.75" customWidth="1"/>
    <col min="3" max="3" width="16.75" customWidth="1"/>
    <col min="4" max="17" width="8.5" customWidth="1"/>
    <col min="18" max="18" width="16.25" customWidth="1"/>
    <col min="19" max="19" width="0.625" customWidth="1"/>
    <col min="20" max="20" width="0.375" customWidth="1"/>
  </cols>
  <sheetData>
    <row r="1" spans="1:19" ht="18.75" customHeight="1" x14ac:dyDescent="0.15">
      <c r="A1" s="46" t="s">
        <v>1</v>
      </c>
      <c r="B1" s="47"/>
      <c r="C1" s="47"/>
      <c r="D1" s="47"/>
      <c r="E1" s="47"/>
    </row>
    <row r="2" spans="1:19" ht="24.75" customHeight="1" x14ac:dyDescent="0.15">
      <c r="A2" s="48" t="s">
        <v>54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</row>
    <row r="3" spans="1:19" ht="19.5" customHeight="1" x14ac:dyDescent="0.15">
      <c r="A3" s="46" t="s">
        <v>3</v>
      </c>
      <c r="B3" s="47"/>
      <c r="C3" s="47"/>
      <c r="D3" s="47"/>
      <c r="E3" s="47"/>
      <c r="F3" s="47"/>
      <c r="G3" s="47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9" ht="17.25" customHeight="1" x14ac:dyDescent="0.15">
      <c r="A4" s="49" t="s">
        <v>29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</row>
    <row r="5" spans="1:19" ht="16.5" customHeight="1" x14ac:dyDescent="0.15">
      <c r="A5" s="46" t="s">
        <v>4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1:19" ht="1.5" customHeight="1" x14ac:dyDescent="0.15"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</row>
    <row r="7" spans="1:19" ht="20.25" customHeight="1" x14ac:dyDescent="0.15">
      <c r="A7" s="2"/>
      <c r="B7" s="3" t="s">
        <v>5</v>
      </c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6" t="s">
        <v>53</v>
      </c>
      <c r="R7" s="5"/>
      <c r="S7" s="2"/>
    </row>
    <row r="8" spans="1:19" ht="37.5" customHeight="1" x14ac:dyDescent="0.15">
      <c r="A8" s="2"/>
      <c r="B8" s="52" t="s">
        <v>6</v>
      </c>
      <c r="C8" s="52"/>
      <c r="D8" s="55" t="s">
        <v>7</v>
      </c>
      <c r="E8" s="51"/>
      <c r="F8" s="55" t="s">
        <v>8</v>
      </c>
      <c r="G8" s="51"/>
      <c r="H8" s="55" t="s">
        <v>9</v>
      </c>
      <c r="I8" s="51"/>
      <c r="J8" s="55" t="s">
        <v>10</v>
      </c>
      <c r="K8" s="51"/>
      <c r="L8" s="55" t="s">
        <v>11</v>
      </c>
      <c r="M8" s="51"/>
      <c r="N8" s="51" t="s">
        <v>12</v>
      </c>
      <c r="O8" s="52"/>
      <c r="P8" s="53" t="s">
        <v>13</v>
      </c>
      <c r="Q8" s="54"/>
      <c r="R8" s="7"/>
      <c r="S8" s="2"/>
    </row>
    <row r="9" spans="1:19" ht="14.1" customHeight="1" x14ac:dyDescent="0.15">
      <c r="A9" s="2"/>
      <c r="B9" s="41" t="s">
        <v>14</v>
      </c>
      <c r="C9" s="41"/>
      <c r="D9" s="35">
        <f>SUM(D10:E18)</f>
        <v>5135167408</v>
      </c>
      <c r="E9" s="36"/>
      <c r="F9" s="35">
        <f>SUM(F10:G18)</f>
        <v>218569892</v>
      </c>
      <c r="G9" s="36"/>
      <c r="H9" s="35">
        <f>SUM(H10:I18)</f>
        <v>0</v>
      </c>
      <c r="I9" s="36"/>
      <c r="J9" s="35">
        <f>SUM(J10:K18)</f>
        <v>5353737300</v>
      </c>
      <c r="K9" s="36"/>
      <c r="L9" s="35">
        <f>SUM(L10:M18)</f>
        <v>2645946140</v>
      </c>
      <c r="M9" s="36"/>
      <c r="N9" s="36">
        <f>SUM(N10:O18)</f>
        <v>107856804</v>
      </c>
      <c r="O9" s="56"/>
      <c r="P9" s="57">
        <f>SUM(P10:Q18)</f>
        <v>2707791160</v>
      </c>
      <c r="Q9" s="57"/>
      <c r="R9" s="12"/>
      <c r="S9" s="2"/>
    </row>
    <row r="10" spans="1:19" ht="14.1" customHeight="1" x14ac:dyDescent="0.15">
      <c r="A10" s="2"/>
      <c r="B10" s="41" t="s">
        <v>15</v>
      </c>
      <c r="C10" s="41"/>
      <c r="D10" s="35">
        <f>集計用!X11+'値張り付け用　※一般会計等の数値'!D10</f>
        <v>647775602</v>
      </c>
      <c r="E10" s="36"/>
      <c r="F10" s="35">
        <f>集計用!X33+'値張り付け用　※一般会計等の数値'!F10</f>
        <v>0</v>
      </c>
      <c r="G10" s="36"/>
      <c r="H10" s="35">
        <f>集計用!X55+'値張り付け用　※一般会計等の数値'!H10</f>
        <v>0</v>
      </c>
      <c r="I10" s="36"/>
      <c r="J10" s="35">
        <f>D10+F10-H10</f>
        <v>647775602</v>
      </c>
      <c r="K10" s="36"/>
      <c r="L10" s="35">
        <v>0</v>
      </c>
      <c r="M10" s="36"/>
      <c r="N10" s="36">
        <v>0</v>
      </c>
      <c r="O10" s="56"/>
      <c r="P10" s="57">
        <f>J10-L10</f>
        <v>647775602</v>
      </c>
      <c r="Q10" s="57"/>
      <c r="R10" s="12"/>
      <c r="S10" s="2"/>
    </row>
    <row r="11" spans="1:19" ht="14.1" customHeight="1" x14ac:dyDescent="0.15">
      <c r="A11" s="2"/>
      <c r="B11" s="43" t="s">
        <v>16</v>
      </c>
      <c r="C11" s="43"/>
      <c r="D11" s="35">
        <f>集計用!X12+'値張り付け用　※一般会計等の数値'!D11</f>
        <v>140614183</v>
      </c>
      <c r="E11" s="36"/>
      <c r="F11" s="35">
        <f>集計用!X34+'値張り付け用　※一般会計等の数値'!F11</f>
        <v>0</v>
      </c>
      <c r="G11" s="36"/>
      <c r="H11" s="35">
        <f>集計用!X56+'値張り付け用　※一般会計等の数値'!H11</f>
        <v>0</v>
      </c>
      <c r="I11" s="36"/>
      <c r="J11" s="35">
        <f>D11+F11-H11</f>
        <v>140614183</v>
      </c>
      <c r="K11" s="36"/>
      <c r="L11" s="35">
        <v>0</v>
      </c>
      <c r="M11" s="36"/>
      <c r="N11" s="36">
        <v>0</v>
      </c>
      <c r="O11" s="56"/>
      <c r="P11" s="57">
        <f t="shared" ref="P11:P25" si="0">J11-L11</f>
        <v>140614183</v>
      </c>
      <c r="Q11" s="57"/>
      <c r="R11" s="12"/>
      <c r="S11" s="2"/>
    </row>
    <row r="12" spans="1:19" ht="14.1" customHeight="1" x14ac:dyDescent="0.15">
      <c r="A12" s="2"/>
      <c r="B12" s="43" t="s">
        <v>17</v>
      </c>
      <c r="C12" s="43"/>
      <c r="D12" s="35">
        <f>集計用!X13+'値張り付け用　※一般会計等の数値'!D12</f>
        <v>4298780615</v>
      </c>
      <c r="E12" s="36"/>
      <c r="F12" s="35">
        <f>集計用!X35+'値張り付け用　※一般会計等の数値'!F12</f>
        <v>181502558</v>
      </c>
      <c r="G12" s="36"/>
      <c r="H12" s="35">
        <f>集計用!X57+'値張り付け用　※一般会計等の数値'!H12</f>
        <v>0</v>
      </c>
      <c r="I12" s="36"/>
      <c r="J12" s="35">
        <f>D12+F12-H12</f>
        <v>4480283173</v>
      </c>
      <c r="K12" s="36"/>
      <c r="L12" s="35">
        <f>集計用!X101+'値張り付け用　※一般会計等の数値'!L12</f>
        <v>2613205048</v>
      </c>
      <c r="M12" s="36"/>
      <c r="N12" s="36">
        <f>集計用!X123+'値張り付け用　※一般会計等の数値'!N12</f>
        <v>106930885</v>
      </c>
      <c r="O12" s="56"/>
      <c r="P12" s="57">
        <f t="shared" si="0"/>
        <v>1867078125</v>
      </c>
      <c r="Q12" s="57"/>
      <c r="R12" s="12"/>
      <c r="S12" s="2"/>
    </row>
    <row r="13" spans="1:19" ht="14.1" customHeight="1" x14ac:dyDescent="0.15">
      <c r="A13" s="2"/>
      <c r="B13" s="41" t="s">
        <v>18</v>
      </c>
      <c r="C13" s="41"/>
      <c r="D13" s="35">
        <f>集計用!X14+'値張り付け用　※一般会計等の数値'!D13</f>
        <v>47997008</v>
      </c>
      <c r="E13" s="36"/>
      <c r="F13" s="35">
        <f>集計用!X36+'値張り付け用　※一般会計等の数値'!F13</f>
        <v>28178934</v>
      </c>
      <c r="G13" s="36"/>
      <c r="H13" s="35">
        <f>集計用!X58+'値張り付け用　※一般会計等の数値'!H13</f>
        <v>0</v>
      </c>
      <c r="I13" s="36"/>
      <c r="J13" s="35">
        <f>D13+F13-H13</f>
        <v>76175942</v>
      </c>
      <c r="K13" s="36"/>
      <c r="L13" s="35">
        <f>集計用!X102+'値張り付け用　※一般会計等の数値'!L13</f>
        <v>32741092</v>
      </c>
      <c r="M13" s="36"/>
      <c r="N13" s="36">
        <f>集計用!X124+'値張り付け用　※一般会計等の数値'!N13</f>
        <v>925919</v>
      </c>
      <c r="O13" s="56"/>
      <c r="P13" s="57">
        <f t="shared" si="0"/>
        <v>43434850</v>
      </c>
      <c r="Q13" s="57"/>
      <c r="R13" s="12"/>
      <c r="S13" s="2"/>
    </row>
    <row r="14" spans="1:19" ht="14.1" customHeight="1" x14ac:dyDescent="0.15">
      <c r="A14" s="2"/>
      <c r="B14" s="44" t="s">
        <v>19</v>
      </c>
      <c r="C14" s="44"/>
      <c r="D14" s="35">
        <f>集計用!X15+'値張り付け用　※一般会計等の数値'!D14</f>
        <v>0</v>
      </c>
      <c r="E14" s="36"/>
      <c r="F14" s="35">
        <f>集計用!X37+'値張り付け用　※一般会計等の数値'!F14</f>
        <v>0</v>
      </c>
      <c r="G14" s="36"/>
      <c r="H14" s="35">
        <f>集計用!X59+'値張り付け用　※一般会計等の数値'!H14</f>
        <v>0</v>
      </c>
      <c r="I14" s="36"/>
      <c r="J14" s="35">
        <f>D14+F14-H14</f>
        <v>0</v>
      </c>
      <c r="K14" s="36"/>
      <c r="L14" s="35">
        <f>集計用!X103+'値張り付け用　※一般会計等の数値'!L14</f>
        <v>0</v>
      </c>
      <c r="M14" s="36"/>
      <c r="N14" s="36">
        <f>集計用!X125+'値張り付け用　※一般会計等の数値'!N14</f>
        <v>0</v>
      </c>
      <c r="O14" s="56"/>
      <c r="P14" s="57">
        <f t="shared" si="0"/>
        <v>0</v>
      </c>
      <c r="Q14" s="57"/>
      <c r="R14" s="12"/>
      <c r="S14" s="2"/>
    </row>
    <row r="15" spans="1:19" ht="14.1" customHeight="1" x14ac:dyDescent="0.15">
      <c r="A15" s="2"/>
      <c r="B15" s="45" t="s">
        <v>20</v>
      </c>
      <c r="C15" s="45"/>
      <c r="D15" s="35">
        <f>集計用!X16+'値張り付け用　※一般会計等の数値'!D15</f>
        <v>0</v>
      </c>
      <c r="E15" s="36"/>
      <c r="F15" s="35">
        <f>集計用!X38+'値張り付け用　※一般会計等の数値'!F15</f>
        <v>0</v>
      </c>
      <c r="G15" s="36"/>
      <c r="H15" s="35">
        <f>集計用!X60+'値張り付け用　※一般会計等の数値'!H15</f>
        <v>0</v>
      </c>
      <c r="I15" s="36"/>
      <c r="J15" s="35">
        <f t="shared" ref="J15:J25" si="1">D15+F15-H15</f>
        <v>0</v>
      </c>
      <c r="K15" s="36"/>
      <c r="L15" s="35">
        <f>集計用!X104+'値張り付け用　※一般会計等の数値'!L15</f>
        <v>0</v>
      </c>
      <c r="M15" s="36"/>
      <c r="N15" s="36">
        <f>集計用!X126+'値張り付け用　※一般会計等の数値'!N15</f>
        <v>0</v>
      </c>
      <c r="O15" s="56"/>
      <c r="P15" s="57">
        <f t="shared" si="0"/>
        <v>0</v>
      </c>
      <c r="Q15" s="57"/>
      <c r="R15" s="12"/>
      <c r="S15" s="2"/>
    </row>
    <row r="16" spans="1:19" ht="14.1" customHeight="1" x14ac:dyDescent="0.15">
      <c r="A16" s="2"/>
      <c r="B16" s="44" t="s">
        <v>21</v>
      </c>
      <c r="C16" s="44"/>
      <c r="D16" s="35">
        <f>集計用!X17+'値張り付け用　※一般会計等の数値'!D16</f>
        <v>0</v>
      </c>
      <c r="E16" s="36"/>
      <c r="F16" s="35">
        <f>集計用!X39+'値張り付け用　※一般会計等の数値'!F16</f>
        <v>0</v>
      </c>
      <c r="G16" s="36"/>
      <c r="H16" s="35">
        <f>集計用!X61+'値張り付け用　※一般会計等の数値'!H16</f>
        <v>0</v>
      </c>
      <c r="I16" s="36"/>
      <c r="J16" s="35">
        <f t="shared" si="1"/>
        <v>0</v>
      </c>
      <c r="K16" s="36"/>
      <c r="L16" s="35">
        <f>集計用!X105+'値張り付け用　※一般会計等の数値'!L16</f>
        <v>0</v>
      </c>
      <c r="M16" s="36"/>
      <c r="N16" s="36">
        <f>集計用!X127+'値張り付け用　※一般会計等の数値'!N16</f>
        <v>0</v>
      </c>
      <c r="O16" s="56"/>
      <c r="P16" s="57">
        <f t="shared" si="0"/>
        <v>0</v>
      </c>
      <c r="Q16" s="57"/>
      <c r="R16" s="12"/>
      <c r="S16" s="2"/>
    </row>
    <row r="17" spans="1:19" ht="14.1" customHeight="1" x14ac:dyDescent="0.15">
      <c r="A17" s="2"/>
      <c r="B17" s="43" t="s">
        <v>22</v>
      </c>
      <c r="C17" s="43"/>
      <c r="D17" s="35">
        <f>集計用!X18+'値張り付け用　※一般会計等の数値'!D17</f>
        <v>0</v>
      </c>
      <c r="E17" s="36"/>
      <c r="F17" s="35">
        <f>集計用!X40+'値張り付け用　※一般会計等の数値'!F17</f>
        <v>0</v>
      </c>
      <c r="G17" s="36"/>
      <c r="H17" s="35">
        <f>集計用!X62+'値張り付け用　※一般会計等の数値'!H17</f>
        <v>0</v>
      </c>
      <c r="I17" s="36"/>
      <c r="J17" s="35">
        <f t="shared" si="1"/>
        <v>0</v>
      </c>
      <c r="K17" s="36"/>
      <c r="L17" s="35">
        <f>集計用!X106+'値張り付け用　※一般会計等の数値'!L17</f>
        <v>0</v>
      </c>
      <c r="M17" s="36"/>
      <c r="N17" s="36">
        <f>集計用!X128+'値張り付け用　※一般会計等の数値'!N17</f>
        <v>0</v>
      </c>
      <c r="O17" s="56"/>
      <c r="P17" s="57">
        <f t="shared" si="0"/>
        <v>0</v>
      </c>
      <c r="Q17" s="57"/>
      <c r="R17" s="12"/>
      <c r="S17" s="2"/>
    </row>
    <row r="18" spans="1:19" ht="14.1" customHeight="1" x14ac:dyDescent="0.15">
      <c r="A18" s="2"/>
      <c r="B18" s="43" t="s">
        <v>23</v>
      </c>
      <c r="C18" s="43"/>
      <c r="D18" s="35">
        <f>集計用!X19+'値張り付け用　※一般会計等の数値'!D18</f>
        <v>0</v>
      </c>
      <c r="E18" s="36"/>
      <c r="F18" s="35">
        <f>集計用!X41+'値張り付け用　※一般会計等の数値'!F18</f>
        <v>8888400</v>
      </c>
      <c r="G18" s="36"/>
      <c r="H18" s="35">
        <f>集計用!X63+'値張り付け用　※一般会計等の数値'!H18</f>
        <v>0</v>
      </c>
      <c r="I18" s="36"/>
      <c r="J18" s="35">
        <f t="shared" si="1"/>
        <v>8888400</v>
      </c>
      <c r="K18" s="36"/>
      <c r="L18" s="35">
        <v>0</v>
      </c>
      <c r="M18" s="36"/>
      <c r="N18" s="36">
        <v>0</v>
      </c>
      <c r="O18" s="56"/>
      <c r="P18" s="57">
        <f t="shared" si="0"/>
        <v>8888400</v>
      </c>
      <c r="Q18" s="57"/>
      <c r="R18" s="12"/>
      <c r="S18" s="2"/>
    </row>
    <row r="19" spans="1:19" ht="14.1" customHeight="1" x14ac:dyDescent="0.15">
      <c r="A19" s="2"/>
      <c r="B19" s="42" t="s">
        <v>24</v>
      </c>
      <c r="C19" s="42"/>
      <c r="D19" s="35">
        <f>SUM(D20:E24)</f>
        <v>3418586549</v>
      </c>
      <c r="E19" s="36"/>
      <c r="F19" s="35">
        <f>SUM(F20:G24)</f>
        <v>114549852</v>
      </c>
      <c r="G19" s="36"/>
      <c r="H19" s="35">
        <f>SUM(H20:I24)</f>
        <v>0</v>
      </c>
      <c r="I19" s="36"/>
      <c r="J19" s="35">
        <f>SUM(J20:K24)</f>
        <v>3533136401</v>
      </c>
      <c r="K19" s="36"/>
      <c r="L19" s="35">
        <f>SUM(L20:M24)</f>
        <v>1627038270</v>
      </c>
      <c r="M19" s="36"/>
      <c r="N19" s="35">
        <f>SUM(N20:O24)</f>
        <v>92195513</v>
      </c>
      <c r="O19" s="36"/>
      <c r="P19" s="35">
        <f>SUM(P20:Q24)</f>
        <v>1906098131</v>
      </c>
      <c r="Q19" s="36"/>
      <c r="R19" s="12"/>
      <c r="S19" s="2"/>
    </row>
    <row r="20" spans="1:19" ht="14.1" customHeight="1" x14ac:dyDescent="0.15">
      <c r="A20" s="2"/>
      <c r="B20" s="41" t="s">
        <v>25</v>
      </c>
      <c r="C20" s="41"/>
      <c r="D20" s="35">
        <f>集計用!X21+'値張り付け用　※一般会計等の数値'!D20</f>
        <v>348180316</v>
      </c>
      <c r="E20" s="36"/>
      <c r="F20" s="35">
        <f>集計用!X43+'値張り付け用　※一般会計等の数値'!F20</f>
        <v>4019</v>
      </c>
      <c r="G20" s="36"/>
      <c r="H20" s="35">
        <f>集計用!X65+'値張り付け用　※一般会計等の数値'!H20</f>
        <v>0</v>
      </c>
      <c r="I20" s="36"/>
      <c r="J20" s="35">
        <f t="shared" si="1"/>
        <v>348184335</v>
      </c>
      <c r="K20" s="36"/>
      <c r="L20" s="35">
        <v>0</v>
      </c>
      <c r="M20" s="36"/>
      <c r="N20" s="36">
        <v>0</v>
      </c>
      <c r="O20" s="56"/>
      <c r="P20" s="57">
        <f t="shared" si="0"/>
        <v>348184335</v>
      </c>
      <c r="Q20" s="57"/>
      <c r="R20" s="12"/>
      <c r="S20" s="2"/>
    </row>
    <row r="21" spans="1:19" ht="14.1" customHeight="1" x14ac:dyDescent="0.15">
      <c r="A21" s="2"/>
      <c r="B21" s="40" t="s">
        <v>26</v>
      </c>
      <c r="C21" s="40"/>
      <c r="D21" s="35">
        <f>集計用!X22+'値張り付け用　※一般会計等の数値'!D21</f>
        <v>83883800</v>
      </c>
      <c r="E21" s="36"/>
      <c r="F21" s="35">
        <f>集計用!X44+'値張り付け用　※一般会計等の数値'!F21</f>
        <v>0</v>
      </c>
      <c r="G21" s="36"/>
      <c r="H21" s="35">
        <f>集計用!X66+'値張り付け用　※一般会計等の数値'!H21</f>
        <v>0</v>
      </c>
      <c r="I21" s="36"/>
      <c r="J21" s="58">
        <f t="shared" si="1"/>
        <v>83883800</v>
      </c>
      <c r="K21" s="59"/>
      <c r="L21" s="35">
        <f>集計用!X110+'値張り付け用　※一般会計等の数値'!L21</f>
        <v>75719858</v>
      </c>
      <c r="M21" s="36"/>
      <c r="N21" s="36">
        <f>集計用!X132+'値張り付け用　※一般会計等の数値'!N21</f>
        <v>1173446</v>
      </c>
      <c r="O21" s="56"/>
      <c r="P21" s="57">
        <f t="shared" si="0"/>
        <v>8163942</v>
      </c>
      <c r="Q21" s="57"/>
      <c r="R21" s="12"/>
      <c r="S21" s="2"/>
    </row>
    <row r="22" spans="1:19" ht="14.1" customHeight="1" x14ac:dyDescent="0.15">
      <c r="A22" s="2"/>
      <c r="B22" s="39" t="s">
        <v>18</v>
      </c>
      <c r="C22" s="39"/>
      <c r="D22" s="35">
        <f>集計用!X23+'値張り付け用　※一般会計等の数値'!D22</f>
        <v>2871767220</v>
      </c>
      <c r="E22" s="36"/>
      <c r="F22" s="35">
        <f>集計用!X45+'値張り付け用　※一般会計等の数値'!F22</f>
        <v>105560233</v>
      </c>
      <c r="G22" s="36"/>
      <c r="H22" s="35">
        <f>集計用!X67+'値張り付け用　※一般会計等の数値'!H22</f>
        <v>0</v>
      </c>
      <c r="I22" s="36"/>
      <c r="J22" s="58">
        <f t="shared" si="1"/>
        <v>2977327453</v>
      </c>
      <c r="K22" s="59"/>
      <c r="L22" s="35">
        <f>集計用!X111+'値張り付け用　※一般会計等の数値'!L22</f>
        <v>1551318412</v>
      </c>
      <c r="M22" s="36"/>
      <c r="N22" s="36">
        <f>集計用!X133+'値張り付け用　※一般会計等の数値'!N22</f>
        <v>91022067</v>
      </c>
      <c r="O22" s="56"/>
      <c r="P22" s="57">
        <f t="shared" si="0"/>
        <v>1426009041</v>
      </c>
      <c r="Q22" s="57"/>
      <c r="R22" s="12"/>
      <c r="S22" s="2"/>
    </row>
    <row r="23" spans="1:19" ht="14.1" customHeight="1" x14ac:dyDescent="0.15">
      <c r="A23" s="2"/>
      <c r="B23" s="39" t="s">
        <v>22</v>
      </c>
      <c r="C23" s="39"/>
      <c r="D23" s="35">
        <f>集計用!X24+'値張り付け用　※一般会計等の数値'!D23</f>
        <v>0</v>
      </c>
      <c r="E23" s="36"/>
      <c r="F23" s="35">
        <f>集計用!X46+'値張り付け用　※一般会計等の数値'!F23</f>
        <v>0</v>
      </c>
      <c r="G23" s="36"/>
      <c r="H23" s="35">
        <f>集計用!X68+'値張り付け用　※一般会計等の数値'!H23</f>
        <v>0</v>
      </c>
      <c r="I23" s="36"/>
      <c r="J23" s="58">
        <f t="shared" si="1"/>
        <v>0</v>
      </c>
      <c r="K23" s="59"/>
      <c r="L23" s="35">
        <f>集計用!X112+'値張り付け用　※一般会計等の数値'!L23</f>
        <v>0</v>
      </c>
      <c r="M23" s="36"/>
      <c r="N23" s="36">
        <f>集計用!X134+'値張り付け用　※一般会計等の数値'!N23</f>
        <v>0</v>
      </c>
      <c r="O23" s="56"/>
      <c r="P23" s="57">
        <f t="shared" si="0"/>
        <v>0</v>
      </c>
      <c r="Q23" s="57"/>
      <c r="R23" s="12"/>
      <c r="S23" s="2"/>
    </row>
    <row r="24" spans="1:19" ht="14.1" customHeight="1" x14ac:dyDescent="0.15">
      <c r="A24" s="2"/>
      <c r="B24" s="40" t="s">
        <v>23</v>
      </c>
      <c r="C24" s="40"/>
      <c r="D24" s="35">
        <f>集計用!X25+'値張り付け用　※一般会計等の数値'!D24</f>
        <v>114755213</v>
      </c>
      <c r="E24" s="36"/>
      <c r="F24" s="35">
        <f>集計用!X47+'値張り付け用　※一般会計等の数値'!F24</f>
        <v>8985600</v>
      </c>
      <c r="G24" s="36"/>
      <c r="H24" s="35">
        <f>集計用!X69+'値張り付け用　※一般会計等の数値'!H24</f>
        <v>0</v>
      </c>
      <c r="I24" s="36"/>
      <c r="J24" s="58">
        <f t="shared" si="1"/>
        <v>123740813</v>
      </c>
      <c r="K24" s="59"/>
      <c r="L24" s="35">
        <v>0</v>
      </c>
      <c r="M24" s="36"/>
      <c r="N24" s="36">
        <v>0</v>
      </c>
      <c r="O24" s="56"/>
      <c r="P24" s="57">
        <f t="shared" si="0"/>
        <v>123740813</v>
      </c>
      <c r="Q24" s="57"/>
      <c r="R24" s="12"/>
      <c r="S24" s="2"/>
    </row>
    <row r="25" spans="1:19" ht="14.1" customHeight="1" x14ac:dyDescent="0.15">
      <c r="A25" s="2"/>
      <c r="B25" s="39" t="s">
        <v>27</v>
      </c>
      <c r="C25" s="39"/>
      <c r="D25" s="35">
        <f>集計用!X26+'値張り付け用　※一般会計等の数値'!D25</f>
        <v>541252031</v>
      </c>
      <c r="E25" s="36"/>
      <c r="F25" s="35">
        <f>集計用!X48+'値張り付け用　※一般会計等の数値'!F25</f>
        <v>11656080</v>
      </c>
      <c r="G25" s="36"/>
      <c r="H25" s="35">
        <f>集計用!X70+'値張り付け用　※一般会計等の数値'!H25</f>
        <v>0</v>
      </c>
      <c r="I25" s="36"/>
      <c r="J25" s="58">
        <f t="shared" si="1"/>
        <v>552908111</v>
      </c>
      <c r="K25" s="59"/>
      <c r="L25" s="35">
        <f>集計用!X114+'値張り付け用　※一般会計等の数値'!L25</f>
        <v>486551183</v>
      </c>
      <c r="M25" s="36"/>
      <c r="N25" s="36">
        <f>集計用!X136+'値張り付け用　※一般会計等の数値'!N25</f>
        <v>23704649</v>
      </c>
      <c r="O25" s="56"/>
      <c r="P25" s="57">
        <f t="shared" si="0"/>
        <v>66356928</v>
      </c>
      <c r="Q25" s="57"/>
      <c r="R25" s="12"/>
      <c r="S25" s="2"/>
    </row>
    <row r="26" spans="1:19" ht="14.1" customHeight="1" x14ac:dyDescent="0.15">
      <c r="A26" s="2"/>
      <c r="B26" s="37" t="s">
        <v>0</v>
      </c>
      <c r="C26" s="38"/>
      <c r="D26" s="35">
        <f>D9+D19+D25</f>
        <v>9095005988</v>
      </c>
      <c r="E26" s="36"/>
      <c r="F26" s="35">
        <f>F9+F19+F25</f>
        <v>344775824</v>
      </c>
      <c r="G26" s="36"/>
      <c r="H26" s="35">
        <f>H9+H19+H25</f>
        <v>0</v>
      </c>
      <c r="I26" s="36"/>
      <c r="J26" s="35">
        <f>J9+J19+J25</f>
        <v>9439781812</v>
      </c>
      <c r="K26" s="36"/>
      <c r="L26" s="35">
        <f>L9+L19+L25</f>
        <v>4759535593</v>
      </c>
      <c r="M26" s="36"/>
      <c r="N26" s="36">
        <f>N9+N19+N25</f>
        <v>223756966</v>
      </c>
      <c r="O26" s="56"/>
      <c r="P26" s="57">
        <f>P9+P19+P25</f>
        <v>4680246219</v>
      </c>
      <c r="Q26" s="57"/>
      <c r="R26" s="12"/>
      <c r="S26" s="2"/>
    </row>
    <row r="27" spans="1:19" ht="20.100000000000001" customHeight="1" x14ac:dyDescent="0.15">
      <c r="A27" s="2"/>
      <c r="B27" s="8"/>
      <c r="C27" s="9"/>
      <c r="D27" s="13"/>
      <c r="E27" s="13"/>
      <c r="F27" s="13"/>
      <c r="G27" s="13"/>
      <c r="H27" s="13"/>
      <c r="I27" s="13"/>
      <c r="J27" s="13"/>
      <c r="K27" s="13"/>
      <c r="L27" s="14"/>
      <c r="M27" s="14"/>
      <c r="N27" s="14"/>
      <c r="O27" s="14"/>
      <c r="P27" s="15"/>
      <c r="Q27" s="15"/>
      <c r="R27" s="15"/>
      <c r="S27" s="2"/>
    </row>
  </sheetData>
  <mergeCells count="158">
    <mergeCell ref="A1:E1"/>
    <mergeCell ref="A2:S2"/>
    <mergeCell ref="A3:G3"/>
    <mergeCell ref="A4:R4"/>
    <mergeCell ref="A5:R5"/>
    <mergeCell ref="B6:R6"/>
    <mergeCell ref="N8:O8"/>
    <mergeCell ref="P8:Q8"/>
    <mergeCell ref="B9:C9"/>
    <mergeCell ref="D9:E9"/>
    <mergeCell ref="F9:G9"/>
    <mergeCell ref="H9:I9"/>
    <mergeCell ref="J9:K9"/>
    <mergeCell ref="L9:M9"/>
    <mergeCell ref="N9:O9"/>
    <mergeCell ref="P9:Q9"/>
    <mergeCell ref="B8:C8"/>
    <mergeCell ref="D8:E8"/>
    <mergeCell ref="F8:G8"/>
    <mergeCell ref="H8:I8"/>
    <mergeCell ref="J8:K8"/>
    <mergeCell ref="L8:M8"/>
    <mergeCell ref="N10:O10"/>
    <mergeCell ref="P10:Q10"/>
    <mergeCell ref="B11:C11"/>
    <mergeCell ref="D11:E11"/>
    <mergeCell ref="F11:G11"/>
    <mergeCell ref="H11:I11"/>
    <mergeCell ref="J11:K11"/>
    <mergeCell ref="L11:M11"/>
    <mergeCell ref="N11:O11"/>
    <mergeCell ref="P11:Q11"/>
    <mergeCell ref="B10:C10"/>
    <mergeCell ref="D10:E10"/>
    <mergeCell ref="F10:G10"/>
    <mergeCell ref="H10:I10"/>
    <mergeCell ref="J10:K10"/>
    <mergeCell ref="L10:M10"/>
    <mergeCell ref="N12:O12"/>
    <mergeCell ref="P12:Q12"/>
    <mergeCell ref="B13:C13"/>
    <mergeCell ref="D13:E13"/>
    <mergeCell ref="F13:G13"/>
    <mergeCell ref="H13:I13"/>
    <mergeCell ref="J13:K13"/>
    <mergeCell ref="L13:M13"/>
    <mergeCell ref="N13:O13"/>
    <mergeCell ref="P13:Q13"/>
    <mergeCell ref="B12:C12"/>
    <mergeCell ref="D12:E12"/>
    <mergeCell ref="F12:G12"/>
    <mergeCell ref="H12:I12"/>
    <mergeCell ref="J12:K12"/>
    <mergeCell ref="L12:M12"/>
    <mergeCell ref="N14:O14"/>
    <mergeCell ref="P14:Q14"/>
    <mergeCell ref="B15:C15"/>
    <mergeCell ref="D15:E15"/>
    <mergeCell ref="F15:G15"/>
    <mergeCell ref="H15:I15"/>
    <mergeCell ref="J15:K15"/>
    <mergeCell ref="L15:M15"/>
    <mergeCell ref="N15:O15"/>
    <mergeCell ref="P15:Q15"/>
    <mergeCell ref="B14:C14"/>
    <mergeCell ref="D14:E14"/>
    <mergeCell ref="F14:G14"/>
    <mergeCell ref="H14:I14"/>
    <mergeCell ref="J14:K14"/>
    <mergeCell ref="L14:M14"/>
    <mergeCell ref="N16:O16"/>
    <mergeCell ref="P16:Q16"/>
    <mergeCell ref="B17:C17"/>
    <mergeCell ref="D17:E17"/>
    <mergeCell ref="F17:G17"/>
    <mergeCell ref="H17:I17"/>
    <mergeCell ref="J17:K17"/>
    <mergeCell ref="L17:M17"/>
    <mergeCell ref="N17:O17"/>
    <mergeCell ref="P17:Q17"/>
    <mergeCell ref="B16:C16"/>
    <mergeCell ref="D16:E16"/>
    <mergeCell ref="F16:G16"/>
    <mergeCell ref="H16:I16"/>
    <mergeCell ref="J16:K16"/>
    <mergeCell ref="L16:M16"/>
    <mergeCell ref="N18:O18"/>
    <mergeCell ref="P18:Q18"/>
    <mergeCell ref="B19:C19"/>
    <mergeCell ref="D19:E19"/>
    <mergeCell ref="F19:G19"/>
    <mergeCell ref="H19:I19"/>
    <mergeCell ref="J19:K19"/>
    <mergeCell ref="L19:M19"/>
    <mergeCell ref="N19:O19"/>
    <mergeCell ref="P19:Q19"/>
    <mergeCell ref="B18:C18"/>
    <mergeCell ref="D18:E18"/>
    <mergeCell ref="F18:G18"/>
    <mergeCell ref="H18:I18"/>
    <mergeCell ref="J18:K18"/>
    <mergeCell ref="L18:M18"/>
    <mergeCell ref="N20:O20"/>
    <mergeCell ref="P20:Q20"/>
    <mergeCell ref="B21:C21"/>
    <mergeCell ref="D21:E21"/>
    <mergeCell ref="F21:G21"/>
    <mergeCell ref="H21:I21"/>
    <mergeCell ref="J21:K21"/>
    <mergeCell ref="L21:M21"/>
    <mergeCell ref="N21:O21"/>
    <mergeCell ref="P21:Q21"/>
    <mergeCell ref="B20:C20"/>
    <mergeCell ref="D20:E20"/>
    <mergeCell ref="F20:G20"/>
    <mergeCell ref="H20:I20"/>
    <mergeCell ref="J20:K20"/>
    <mergeCell ref="L20:M20"/>
    <mergeCell ref="N22:O22"/>
    <mergeCell ref="P22:Q22"/>
    <mergeCell ref="B23:C23"/>
    <mergeCell ref="D23:E23"/>
    <mergeCell ref="F23:G23"/>
    <mergeCell ref="H23:I23"/>
    <mergeCell ref="J23:K23"/>
    <mergeCell ref="L23:M23"/>
    <mergeCell ref="N23:O23"/>
    <mergeCell ref="P23:Q23"/>
    <mergeCell ref="B22:C22"/>
    <mergeCell ref="D22:E22"/>
    <mergeCell ref="F22:G22"/>
    <mergeCell ref="H22:I22"/>
    <mergeCell ref="J22:K22"/>
    <mergeCell ref="L22:M22"/>
    <mergeCell ref="N26:O26"/>
    <mergeCell ref="P26:Q26"/>
    <mergeCell ref="B26:C26"/>
    <mergeCell ref="D26:E26"/>
    <mergeCell ref="F26:G26"/>
    <mergeCell ref="H26:I26"/>
    <mergeCell ref="J26:K26"/>
    <mergeCell ref="L26:M26"/>
    <mergeCell ref="N24:O24"/>
    <mergeCell ref="P24:Q24"/>
    <mergeCell ref="B25:C25"/>
    <mergeCell ref="D25:E25"/>
    <mergeCell ref="F25:G25"/>
    <mergeCell ref="H25:I25"/>
    <mergeCell ref="J25:K25"/>
    <mergeCell ref="L25:M25"/>
    <mergeCell ref="N25:O25"/>
    <mergeCell ref="P25:Q25"/>
    <mergeCell ref="B24:C24"/>
    <mergeCell ref="D24:E24"/>
    <mergeCell ref="F24:G24"/>
    <mergeCell ref="H24:I24"/>
    <mergeCell ref="J24:K24"/>
    <mergeCell ref="L24:M24"/>
  </mergeCells>
  <phoneticPr fontId="7"/>
  <printOptions horizontalCentered="1"/>
  <pageMargins left="0.39370078740157483" right="0.39370078740157483" top="0.98425196850393704" bottom="0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7"/>
  <sheetViews>
    <sheetView view="pageBreakPreview" zoomScaleNormal="100" zoomScaleSheetLayoutView="100" workbookViewId="0">
      <selection sqref="A1:E1"/>
    </sheetView>
  </sheetViews>
  <sheetFormatPr defaultRowHeight="13.5" x14ac:dyDescent="0.15"/>
  <cols>
    <col min="1" max="1" width="0.875" customWidth="1"/>
    <col min="2" max="2" width="3.75" customWidth="1"/>
    <col min="3" max="3" width="16.75" customWidth="1"/>
    <col min="4" max="17" width="8.5" customWidth="1"/>
    <col min="18" max="18" width="16.25" customWidth="1"/>
    <col min="19" max="19" width="0.625" customWidth="1"/>
    <col min="20" max="20" width="0.375" customWidth="1"/>
  </cols>
  <sheetData>
    <row r="1" spans="1:19" ht="18.75" customHeight="1" x14ac:dyDescent="0.15">
      <c r="A1" s="46" t="s">
        <v>1</v>
      </c>
      <c r="B1" s="47"/>
      <c r="C1" s="47"/>
      <c r="D1" s="47"/>
      <c r="E1" s="47"/>
    </row>
    <row r="2" spans="1:19" ht="24.75" customHeight="1" x14ac:dyDescent="0.15">
      <c r="A2" s="48" t="s">
        <v>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</row>
    <row r="3" spans="1:19" ht="19.5" customHeight="1" x14ac:dyDescent="0.15">
      <c r="A3" s="46" t="s">
        <v>3</v>
      </c>
      <c r="B3" s="47"/>
      <c r="C3" s="47"/>
      <c r="D3" s="47"/>
      <c r="E3" s="47"/>
      <c r="F3" s="47"/>
      <c r="G3" s="47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9" ht="17.25" customHeight="1" x14ac:dyDescent="0.15">
      <c r="A4" s="49" t="s">
        <v>29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</row>
    <row r="5" spans="1:19" ht="16.5" customHeight="1" x14ac:dyDescent="0.15">
      <c r="A5" s="46" t="s">
        <v>4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1:19" ht="1.5" customHeight="1" x14ac:dyDescent="0.15"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</row>
    <row r="7" spans="1:19" ht="20.25" customHeight="1" x14ac:dyDescent="0.15">
      <c r="A7" s="2"/>
      <c r="B7" s="3" t="s">
        <v>5</v>
      </c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6" t="s">
        <v>40</v>
      </c>
      <c r="R7" s="5"/>
      <c r="S7" s="2"/>
    </row>
    <row r="8" spans="1:19" ht="37.5" customHeight="1" x14ac:dyDescent="0.15">
      <c r="A8" s="2"/>
      <c r="B8" s="52" t="s">
        <v>6</v>
      </c>
      <c r="C8" s="52"/>
      <c r="D8" s="55" t="s">
        <v>7</v>
      </c>
      <c r="E8" s="51"/>
      <c r="F8" s="55" t="s">
        <v>8</v>
      </c>
      <c r="G8" s="51"/>
      <c r="H8" s="55" t="s">
        <v>9</v>
      </c>
      <c r="I8" s="51"/>
      <c r="J8" s="55" t="s">
        <v>10</v>
      </c>
      <c r="K8" s="51"/>
      <c r="L8" s="55" t="s">
        <v>11</v>
      </c>
      <c r="M8" s="51"/>
      <c r="N8" s="51" t="s">
        <v>12</v>
      </c>
      <c r="O8" s="52"/>
      <c r="P8" s="53" t="s">
        <v>13</v>
      </c>
      <c r="Q8" s="54"/>
      <c r="R8" s="7"/>
      <c r="S8" s="2"/>
    </row>
    <row r="9" spans="1:19" ht="14.1" customHeight="1" x14ac:dyDescent="0.15">
      <c r="A9" s="2"/>
      <c r="B9" s="41" t="s">
        <v>14</v>
      </c>
      <c r="C9" s="41"/>
      <c r="D9" s="60">
        <v>5135167408</v>
      </c>
      <c r="E9" s="61"/>
      <c r="F9" s="60">
        <v>218569892</v>
      </c>
      <c r="G9" s="61"/>
      <c r="H9" s="60">
        <v>0</v>
      </c>
      <c r="I9" s="61"/>
      <c r="J9" s="60">
        <v>5353737300</v>
      </c>
      <c r="K9" s="61"/>
      <c r="L9" s="60">
        <v>2645946140</v>
      </c>
      <c r="M9" s="61"/>
      <c r="N9" s="60">
        <v>107856804</v>
      </c>
      <c r="O9" s="61"/>
      <c r="P9" s="60">
        <v>2707791160</v>
      </c>
      <c r="Q9" s="61"/>
      <c r="R9" s="12"/>
      <c r="S9" s="2"/>
    </row>
    <row r="10" spans="1:19" ht="14.1" customHeight="1" x14ac:dyDescent="0.15">
      <c r="A10" s="2"/>
      <c r="B10" s="41" t="s">
        <v>15</v>
      </c>
      <c r="C10" s="41"/>
      <c r="D10" s="60">
        <v>647775602</v>
      </c>
      <c r="E10" s="61"/>
      <c r="F10" s="60">
        <v>0</v>
      </c>
      <c r="G10" s="61"/>
      <c r="H10" s="60">
        <v>0</v>
      </c>
      <c r="I10" s="61"/>
      <c r="J10" s="60">
        <v>647775602</v>
      </c>
      <c r="K10" s="61"/>
      <c r="L10" s="60">
        <v>0</v>
      </c>
      <c r="M10" s="61"/>
      <c r="N10" s="60">
        <v>0</v>
      </c>
      <c r="O10" s="61"/>
      <c r="P10" s="60">
        <v>647775602</v>
      </c>
      <c r="Q10" s="61"/>
      <c r="R10" s="12"/>
      <c r="S10" s="2"/>
    </row>
    <row r="11" spans="1:19" ht="14.1" customHeight="1" x14ac:dyDescent="0.15">
      <c r="A11" s="2"/>
      <c r="B11" s="43" t="s">
        <v>16</v>
      </c>
      <c r="C11" s="43"/>
      <c r="D11" s="60">
        <v>140614183</v>
      </c>
      <c r="E11" s="61"/>
      <c r="F11" s="60">
        <v>0</v>
      </c>
      <c r="G11" s="61"/>
      <c r="H11" s="60">
        <v>0</v>
      </c>
      <c r="I11" s="61"/>
      <c r="J11" s="60">
        <v>140614183</v>
      </c>
      <c r="K11" s="61"/>
      <c r="L11" s="60">
        <v>0</v>
      </c>
      <c r="M11" s="61"/>
      <c r="N11" s="60">
        <v>0</v>
      </c>
      <c r="O11" s="61"/>
      <c r="P11" s="60">
        <v>140614183</v>
      </c>
      <c r="Q11" s="61"/>
      <c r="R11" s="12"/>
      <c r="S11" s="2"/>
    </row>
    <row r="12" spans="1:19" ht="14.1" customHeight="1" x14ac:dyDescent="0.15">
      <c r="A12" s="2"/>
      <c r="B12" s="43" t="s">
        <v>17</v>
      </c>
      <c r="C12" s="43"/>
      <c r="D12" s="60">
        <v>4298780615</v>
      </c>
      <c r="E12" s="61"/>
      <c r="F12" s="60">
        <v>181502558</v>
      </c>
      <c r="G12" s="61"/>
      <c r="H12" s="60">
        <v>0</v>
      </c>
      <c r="I12" s="61"/>
      <c r="J12" s="60">
        <v>4480283173</v>
      </c>
      <c r="K12" s="61"/>
      <c r="L12" s="60">
        <v>2613205048</v>
      </c>
      <c r="M12" s="61"/>
      <c r="N12" s="60">
        <v>106930885</v>
      </c>
      <c r="O12" s="61"/>
      <c r="P12" s="60">
        <v>1867078125</v>
      </c>
      <c r="Q12" s="61"/>
      <c r="R12" s="12"/>
      <c r="S12" s="2"/>
    </row>
    <row r="13" spans="1:19" ht="14.1" customHeight="1" x14ac:dyDescent="0.15">
      <c r="A13" s="2"/>
      <c r="B13" s="41" t="s">
        <v>18</v>
      </c>
      <c r="C13" s="41"/>
      <c r="D13" s="60">
        <v>47997008</v>
      </c>
      <c r="E13" s="61"/>
      <c r="F13" s="60">
        <v>28178934</v>
      </c>
      <c r="G13" s="61"/>
      <c r="H13" s="60">
        <v>0</v>
      </c>
      <c r="I13" s="61"/>
      <c r="J13" s="60">
        <v>76175942</v>
      </c>
      <c r="K13" s="61"/>
      <c r="L13" s="60">
        <v>32741092</v>
      </c>
      <c r="M13" s="61"/>
      <c r="N13" s="60">
        <v>925919</v>
      </c>
      <c r="O13" s="61"/>
      <c r="P13" s="60">
        <v>43434850</v>
      </c>
      <c r="Q13" s="61"/>
      <c r="R13" s="12"/>
      <c r="S13" s="2"/>
    </row>
    <row r="14" spans="1:19" ht="14.1" customHeight="1" x14ac:dyDescent="0.15">
      <c r="A14" s="2"/>
      <c r="B14" s="44" t="s">
        <v>19</v>
      </c>
      <c r="C14" s="44"/>
      <c r="D14" s="60">
        <v>0</v>
      </c>
      <c r="E14" s="61"/>
      <c r="F14" s="60">
        <v>0</v>
      </c>
      <c r="G14" s="61"/>
      <c r="H14" s="60">
        <v>0</v>
      </c>
      <c r="I14" s="61"/>
      <c r="J14" s="60">
        <v>0</v>
      </c>
      <c r="K14" s="61"/>
      <c r="L14" s="60">
        <v>0</v>
      </c>
      <c r="M14" s="61"/>
      <c r="N14" s="60">
        <v>0</v>
      </c>
      <c r="O14" s="61"/>
      <c r="P14" s="60">
        <v>0</v>
      </c>
      <c r="Q14" s="61"/>
      <c r="R14" s="12"/>
      <c r="S14" s="2"/>
    </row>
    <row r="15" spans="1:19" ht="14.1" customHeight="1" x14ac:dyDescent="0.15">
      <c r="A15" s="2"/>
      <c r="B15" s="45" t="s">
        <v>20</v>
      </c>
      <c r="C15" s="45"/>
      <c r="D15" s="60">
        <v>0</v>
      </c>
      <c r="E15" s="61"/>
      <c r="F15" s="60">
        <v>0</v>
      </c>
      <c r="G15" s="61"/>
      <c r="H15" s="60">
        <v>0</v>
      </c>
      <c r="I15" s="61"/>
      <c r="J15" s="60">
        <v>0</v>
      </c>
      <c r="K15" s="61"/>
      <c r="L15" s="60">
        <v>0</v>
      </c>
      <c r="M15" s="61"/>
      <c r="N15" s="60">
        <v>0</v>
      </c>
      <c r="O15" s="61"/>
      <c r="P15" s="60">
        <v>0</v>
      </c>
      <c r="Q15" s="61"/>
      <c r="R15" s="12"/>
      <c r="S15" s="2"/>
    </row>
    <row r="16" spans="1:19" ht="14.1" customHeight="1" x14ac:dyDescent="0.15">
      <c r="A16" s="2"/>
      <c r="B16" s="44" t="s">
        <v>21</v>
      </c>
      <c r="C16" s="44"/>
      <c r="D16" s="60">
        <v>0</v>
      </c>
      <c r="E16" s="61"/>
      <c r="F16" s="60">
        <v>0</v>
      </c>
      <c r="G16" s="61"/>
      <c r="H16" s="60">
        <v>0</v>
      </c>
      <c r="I16" s="61"/>
      <c r="J16" s="60">
        <v>0</v>
      </c>
      <c r="K16" s="61"/>
      <c r="L16" s="60">
        <v>0</v>
      </c>
      <c r="M16" s="61"/>
      <c r="N16" s="60">
        <v>0</v>
      </c>
      <c r="O16" s="61"/>
      <c r="P16" s="60">
        <v>0</v>
      </c>
      <c r="Q16" s="61"/>
      <c r="R16" s="12"/>
      <c r="S16" s="2"/>
    </row>
    <row r="17" spans="1:19" ht="14.1" customHeight="1" x14ac:dyDescent="0.15">
      <c r="A17" s="2"/>
      <c r="B17" s="43" t="s">
        <v>22</v>
      </c>
      <c r="C17" s="43"/>
      <c r="D17" s="60">
        <v>0</v>
      </c>
      <c r="E17" s="61"/>
      <c r="F17" s="60">
        <v>0</v>
      </c>
      <c r="G17" s="61"/>
      <c r="H17" s="60">
        <v>0</v>
      </c>
      <c r="I17" s="61"/>
      <c r="J17" s="60">
        <v>0</v>
      </c>
      <c r="K17" s="61"/>
      <c r="L17" s="60">
        <v>0</v>
      </c>
      <c r="M17" s="61"/>
      <c r="N17" s="60">
        <v>0</v>
      </c>
      <c r="O17" s="61"/>
      <c r="P17" s="60">
        <v>0</v>
      </c>
      <c r="Q17" s="61"/>
      <c r="R17" s="12"/>
      <c r="S17" s="2"/>
    </row>
    <row r="18" spans="1:19" ht="14.1" customHeight="1" x14ac:dyDescent="0.15">
      <c r="A18" s="2"/>
      <c r="B18" s="43" t="s">
        <v>23</v>
      </c>
      <c r="C18" s="43"/>
      <c r="D18" s="60">
        <v>0</v>
      </c>
      <c r="E18" s="61"/>
      <c r="F18" s="60">
        <v>8888400</v>
      </c>
      <c r="G18" s="61"/>
      <c r="H18" s="60">
        <v>0</v>
      </c>
      <c r="I18" s="61"/>
      <c r="J18" s="60">
        <v>8888400</v>
      </c>
      <c r="K18" s="61"/>
      <c r="L18" s="60">
        <v>0</v>
      </c>
      <c r="M18" s="61"/>
      <c r="N18" s="60">
        <v>0</v>
      </c>
      <c r="O18" s="61"/>
      <c r="P18" s="60">
        <v>8888400</v>
      </c>
      <c r="Q18" s="61"/>
      <c r="R18" s="12"/>
      <c r="S18" s="2"/>
    </row>
    <row r="19" spans="1:19" ht="14.1" customHeight="1" x14ac:dyDescent="0.15">
      <c r="A19" s="2"/>
      <c r="B19" s="42" t="s">
        <v>24</v>
      </c>
      <c r="C19" s="42"/>
      <c r="D19" s="60">
        <v>2834976695</v>
      </c>
      <c r="E19" s="61"/>
      <c r="F19" s="60">
        <v>113685852</v>
      </c>
      <c r="G19" s="61"/>
      <c r="H19" s="60">
        <v>0</v>
      </c>
      <c r="I19" s="61"/>
      <c r="J19" s="60">
        <v>2948662547</v>
      </c>
      <c r="K19" s="61"/>
      <c r="L19" s="60">
        <v>1450782685</v>
      </c>
      <c r="M19" s="61"/>
      <c r="N19" s="60">
        <v>80580097</v>
      </c>
      <c r="O19" s="61"/>
      <c r="P19" s="60">
        <v>1497879862</v>
      </c>
      <c r="Q19" s="61"/>
      <c r="R19" s="12"/>
      <c r="S19" s="2"/>
    </row>
    <row r="20" spans="1:19" ht="14.1" customHeight="1" x14ac:dyDescent="0.15">
      <c r="A20" s="2"/>
      <c r="B20" s="41" t="s">
        <v>25</v>
      </c>
      <c r="C20" s="41"/>
      <c r="D20" s="60">
        <v>345341337</v>
      </c>
      <c r="E20" s="61"/>
      <c r="F20" s="60">
        <v>4019</v>
      </c>
      <c r="G20" s="61"/>
      <c r="H20" s="60">
        <v>0</v>
      </c>
      <c r="I20" s="61"/>
      <c r="J20" s="60">
        <v>345345356</v>
      </c>
      <c r="K20" s="61"/>
      <c r="L20" s="60">
        <v>0</v>
      </c>
      <c r="M20" s="61"/>
      <c r="N20" s="60">
        <v>0</v>
      </c>
      <c r="O20" s="61"/>
      <c r="P20" s="60">
        <v>345345356</v>
      </c>
      <c r="Q20" s="61"/>
      <c r="R20" s="12"/>
      <c r="S20" s="2"/>
    </row>
    <row r="21" spans="1:19" ht="14.1" customHeight="1" x14ac:dyDescent="0.15">
      <c r="A21" s="2"/>
      <c r="B21" s="40" t="s">
        <v>26</v>
      </c>
      <c r="C21" s="40"/>
      <c r="D21" s="60">
        <v>83883800</v>
      </c>
      <c r="E21" s="61"/>
      <c r="F21" s="60">
        <v>0</v>
      </c>
      <c r="G21" s="61"/>
      <c r="H21" s="60">
        <v>0</v>
      </c>
      <c r="I21" s="61"/>
      <c r="J21" s="60">
        <v>83883800</v>
      </c>
      <c r="K21" s="61"/>
      <c r="L21" s="60">
        <v>75719858</v>
      </c>
      <c r="M21" s="61"/>
      <c r="N21" s="60">
        <v>1173446</v>
      </c>
      <c r="O21" s="61"/>
      <c r="P21" s="60">
        <v>8163942</v>
      </c>
      <c r="Q21" s="61"/>
      <c r="R21" s="12"/>
      <c r="S21" s="2"/>
    </row>
    <row r="22" spans="1:19" ht="14.1" customHeight="1" x14ac:dyDescent="0.15">
      <c r="A22" s="2"/>
      <c r="B22" s="39" t="s">
        <v>18</v>
      </c>
      <c r="C22" s="39"/>
      <c r="D22" s="60">
        <v>2290996345</v>
      </c>
      <c r="E22" s="61"/>
      <c r="F22" s="60">
        <v>104696233</v>
      </c>
      <c r="G22" s="61"/>
      <c r="H22" s="60">
        <v>0</v>
      </c>
      <c r="I22" s="61"/>
      <c r="J22" s="60">
        <v>2395692578</v>
      </c>
      <c r="K22" s="61"/>
      <c r="L22" s="60">
        <v>1375062827</v>
      </c>
      <c r="M22" s="61"/>
      <c r="N22" s="60">
        <v>79406651</v>
      </c>
      <c r="O22" s="61"/>
      <c r="P22" s="60">
        <v>1020629751</v>
      </c>
      <c r="Q22" s="61"/>
      <c r="R22" s="12"/>
      <c r="S22" s="2"/>
    </row>
    <row r="23" spans="1:19" ht="14.1" customHeight="1" x14ac:dyDescent="0.15">
      <c r="A23" s="2"/>
      <c r="B23" s="39" t="s">
        <v>22</v>
      </c>
      <c r="C23" s="39"/>
      <c r="D23" s="60">
        <v>0</v>
      </c>
      <c r="E23" s="61"/>
      <c r="F23" s="60">
        <v>0</v>
      </c>
      <c r="G23" s="61"/>
      <c r="H23" s="60">
        <v>0</v>
      </c>
      <c r="I23" s="61"/>
      <c r="J23" s="60">
        <v>0</v>
      </c>
      <c r="K23" s="61"/>
      <c r="L23" s="60">
        <v>0</v>
      </c>
      <c r="M23" s="61"/>
      <c r="N23" s="60">
        <v>0</v>
      </c>
      <c r="O23" s="61"/>
      <c r="P23" s="60">
        <v>0</v>
      </c>
      <c r="Q23" s="61"/>
      <c r="R23" s="12"/>
      <c r="S23" s="2"/>
    </row>
    <row r="24" spans="1:19" ht="14.1" customHeight="1" x14ac:dyDescent="0.15">
      <c r="A24" s="2"/>
      <c r="B24" s="40" t="s">
        <v>23</v>
      </c>
      <c r="C24" s="40"/>
      <c r="D24" s="60">
        <v>114755213</v>
      </c>
      <c r="E24" s="61"/>
      <c r="F24" s="60">
        <v>8985600</v>
      </c>
      <c r="G24" s="61"/>
      <c r="H24" s="60">
        <v>0</v>
      </c>
      <c r="I24" s="61"/>
      <c r="J24" s="60">
        <v>123740813</v>
      </c>
      <c r="K24" s="61"/>
      <c r="L24" s="60">
        <v>0</v>
      </c>
      <c r="M24" s="61"/>
      <c r="N24" s="60">
        <v>0</v>
      </c>
      <c r="O24" s="61"/>
      <c r="P24" s="60">
        <v>123740813</v>
      </c>
      <c r="Q24" s="61"/>
      <c r="R24" s="12"/>
      <c r="S24" s="2"/>
    </row>
    <row r="25" spans="1:19" ht="14.1" customHeight="1" x14ac:dyDescent="0.15">
      <c r="A25" s="2"/>
      <c r="B25" s="39" t="s">
        <v>27</v>
      </c>
      <c r="C25" s="39"/>
      <c r="D25" s="60">
        <v>527675881</v>
      </c>
      <c r="E25" s="61"/>
      <c r="F25" s="60">
        <v>10705680</v>
      </c>
      <c r="G25" s="61"/>
      <c r="H25" s="60">
        <v>0</v>
      </c>
      <c r="I25" s="61"/>
      <c r="J25" s="60">
        <v>538381561</v>
      </c>
      <c r="K25" s="61"/>
      <c r="L25" s="60">
        <v>473310466</v>
      </c>
      <c r="M25" s="61"/>
      <c r="N25" s="60">
        <v>22872200</v>
      </c>
      <c r="O25" s="61"/>
      <c r="P25" s="60">
        <v>65071095</v>
      </c>
      <c r="Q25" s="61"/>
      <c r="R25" s="12"/>
      <c r="S25" s="2"/>
    </row>
    <row r="26" spans="1:19" ht="14.1" customHeight="1" x14ac:dyDescent="0.15">
      <c r="A26" s="2"/>
      <c r="B26" s="37" t="s">
        <v>0</v>
      </c>
      <c r="C26" s="38"/>
      <c r="D26" s="60">
        <v>8497819984</v>
      </c>
      <c r="E26" s="61"/>
      <c r="F26" s="60">
        <v>342961424</v>
      </c>
      <c r="G26" s="61"/>
      <c r="H26" s="60">
        <v>0</v>
      </c>
      <c r="I26" s="61"/>
      <c r="J26" s="60">
        <v>8840781408</v>
      </c>
      <c r="K26" s="61"/>
      <c r="L26" s="60">
        <v>4570039291</v>
      </c>
      <c r="M26" s="61"/>
      <c r="N26" s="60">
        <v>211309101</v>
      </c>
      <c r="O26" s="61"/>
      <c r="P26" s="60">
        <v>4270742117</v>
      </c>
      <c r="Q26" s="61"/>
      <c r="R26" s="12"/>
      <c r="S26" s="2"/>
    </row>
    <row r="27" spans="1:19" ht="20.100000000000001" customHeight="1" x14ac:dyDescent="0.15">
      <c r="A27" s="2"/>
      <c r="B27" s="8"/>
      <c r="C27" s="9"/>
      <c r="D27" s="13"/>
      <c r="E27" s="13"/>
      <c r="F27" s="13"/>
      <c r="G27" s="13"/>
      <c r="H27" s="13"/>
      <c r="I27" s="13"/>
      <c r="J27" s="13"/>
      <c r="K27" s="13"/>
      <c r="L27" s="14"/>
      <c r="M27" s="14"/>
      <c r="N27" s="14"/>
      <c r="O27" s="14"/>
      <c r="P27" s="15"/>
      <c r="Q27" s="15"/>
      <c r="R27" s="15"/>
      <c r="S27" s="2"/>
    </row>
  </sheetData>
  <mergeCells count="158">
    <mergeCell ref="N26:O26"/>
    <mergeCell ref="P26:Q26"/>
    <mergeCell ref="B26:C26"/>
    <mergeCell ref="D26:E26"/>
    <mergeCell ref="F26:G26"/>
    <mergeCell ref="H26:I26"/>
    <mergeCell ref="J26:K26"/>
    <mergeCell ref="L26:M26"/>
    <mergeCell ref="N24:O24"/>
    <mergeCell ref="P24:Q24"/>
    <mergeCell ref="B25:C25"/>
    <mergeCell ref="D25:E25"/>
    <mergeCell ref="F25:G25"/>
    <mergeCell ref="H25:I25"/>
    <mergeCell ref="J25:K25"/>
    <mergeCell ref="L25:M25"/>
    <mergeCell ref="N25:O25"/>
    <mergeCell ref="P25:Q25"/>
    <mergeCell ref="B24:C24"/>
    <mergeCell ref="D24:E24"/>
    <mergeCell ref="F24:G24"/>
    <mergeCell ref="H24:I24"/>
    <mergeCell ref="J24:K24"/>
    <mergeCell ref="L24:M24"/>
    <mergeCell ref="N22:O22"/>
    <mergeCell ref="P22:Q22"/>
    <mergeCell ref="B23:C23"/>
    <mergeCell ref="D23:E23"/>
    <mergeCell ref="F23:G23"/>
    <mergeCell ref="H23:I23"/>
    <mergeCell ref="J23:K23"/>
    <mergeCell ref="L23:M23"/>
    <mergeCell ref="N23:O23"/>
    <mergeCell ref="P23:Q23"/>
    <mergeCell ref="B22:C22"/>
    <mergeCell ref="D22:E22"/>
    <mergeCell ref="F22:G22"/>
    <mergeCell ref="H22:I22"/>
    <mergeCell ref="J22:K22"/>
    <mergeCell ref="L22:M22"/>
    <mergeCell ref="N20:O20"/>
    <mergeCell ref="P20:Q20"/>
    <mergeCell ref="B21:C21"/>
    <mergeCell ref="D21:E21"/>
    <mergeCell ref="F21:G21"/>
    <mergeCell ref="H21:I21"/>
    <mergeCell ref="J21:K21"/>
    <mergeCell ref="L21:M21"/>
    <mergeCell ref="N21:O21"/>
    <mergeCell ref="P21:Q21"/>
    <mergeCell ref="B20:C20"/>
    <mergeCell ref="D20:E20"/>
    <mergeCell ref="F20:G20"/>
    <mergeCell ref="H20:I20"/>
    <mergeCell ref="J20:K20"/>
    <mergeCell ref="L20:M20"/>
    <mergeCell ref="N18:O18"/>
    <mergeCell ref="P18:Q18"/>
    <mergeCell ref="B19:C19"/>
    <mergeCell ref="D19:E19"/>
    <mergeCell ref="F19:G19"/>
    <mergeCell ref="H19:I19"/>
    <mergeCell ref="J19:K19"/>
    <mergeCell ref="L19:M19"/>
    <mergeCell ref="N19:O19"/>
    <mergeCell ref="P19:Q19"/>
    <mergeCell ref="B18:C18"/>
    <mergeCell ref="D18:E18"/>
    <mergeCell ref="F18:G18"/>
    <mergeCell ref="H18:I18"/>
    <mergeCell ref="J18:K18"/>
    <mergeCell ref="L18:M18"/>
    <mergeCell ref="N16:O16"/>
    <mergeCell ref="P16:Q16"/>
    <mergeCell ref="B17:C17"/>
    <mergeCell ref="D17:E17"/>
    <mergeCell ref="F17:G17"/>
    <mergeCell ref="H17:I17"/>
    <mergeCell ref="J17:K17"/>
    <mergeCell ref="L17:M17"/>
    <mergeCell ref="N17:O17"/>
    <mergeCell ref="P17:Q17"/>
    <mergeCell ref="B16:C16"/>
    <mergeCell ref="D16:E16"/>
    <mergeCell ref="F16:G16"/>
    <mergeCell ref="H16:I16"/>
    <mergeCell ref="J16:K16"/>
    <mergeCell ref="L16:M16"/>
    <mergeCell ref="N14:O14"/>
    <mergeCell ref="P14:Q14"/>
    <mergeCell ref="B15:C15"/>
    <mergeCell ref="D15:E15"/>
    <mergeCell ref="F15:G15"/>
    <mergeCell ref="H15:I15"/>
    <mergeCell ref="J15:K15"/>
    <mergeCell ref="L15:M15"/>
    <mergeCell ref="N15:O15"/>
    <mergeCell ref="P15:Q15"/>
    <mergeCell ref="B14:C14"/>
    <mergeCell ref="D14:E14"/>
    <mergeCell ref="F14:G14"/>
    <mergeCell ref="H14:I14"/>
    <mergeCell ref="J14:K14"/>
    <mergeCell ref="L14:M14"/>
    <mergeCell ref="N12:O12"/>
    <mergeCell ref="P12:Q12"/>
    <mergeCell ref="B13:C13"/>
    <mergeCell ref="D13:E13"/>
    <mergeCell ref="F13:G13"/>
    <mergeCell ref="H13:I13"/>
    <mergeCell ref="J13:K13"/>
    <mergeCell ref="L13:M13"/>
    <mergeCell ref="N13:O13"/>
    <mergeCell ref="P13:Q13"/>
    <mergeCell ref="B12:C12"/>
    <mergeCell ref="D12:E12"/>
    <mergeCell ref="F12:G12"/>
    <mergeCell ref="H12:I12"/>
    <mergeCell ref="J12:K12"/>
    <mergeCell ref="L12:M12"/>
    <mergeCell ref="N10:O10"/>
    <mergeCell ref="P10:Q10"/>
    <mergeCell ref="B11:C11"/>
    <mergeCell ref="D11:E11"/>
    <mergeCell ref="F11:G11"/>
    <mergeCell ref="H11:I11"/>
    <mergeCell ref="J11:K11"/>
    <mergeCell ref="L11:M11"/>
    <mergeCell ref="N11:O11"/>
    <mergeCell ref="P11:Q11"/>
    <mergeCell ref="B10:C10"/>
    <mergeCell ref="D10:E10"/>
    <mergeCell ref="F10:G10"/>
    <mergeCell ref="H10:I10"/>
    <mergeCell ref="J10:K10"/>
    <mergeCell ref="L10:M10"/>
    <mergeCell ref="A1:E1"/>
    <mergeCell ref="A2:S2"/>
    <mergeCell ref="A3:G3"/>
    <mergeCell ref="A4:R4"/>
    <mergeCell ref="A5:R5"/>
    <mergeCell ref="B6:R6"/>
    <mergeCell ref="N8:O8"/>
    <mergeCell ref="P8:Q8"/>
    <mergeCell ref="B9:C9"/>
    <mergeCell ref="D9:E9"/>
    <mergeCell ref="F9:G9"/>
    <mergeCell ref="H9:I9"/>
    <mergeCell ref="J9:K9"/>
    <mergeCell ref="L9:M9"/>
    <mergeCell ref="N9:O9"/>
    <mergeCell ref="P9:Q9"/>
    <mergeCell ref="B8:C8"/>
    <mergeCell ref="D8:E8"/>
    <mergeCell ref="F8:G8"/>
    <mergeCell ref="H8:I8"/>
    <mergeCell ref="J8:K8"/>
    <mergeCell ref="L8:M8"/>
  </mergeCells>
  <phoneticPr fontId="7"/>
  <printOptions horizontalCentered="1"/>
  <pageMargins left="0.39370078740157483" right="0.39370078740157483" top="0.98425196850393704" bottom="0" header="0.31496062992125984" footer="0.31496062992125984"/>
  <pageSetup paperSize="9"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60"/>
  <sheetViews>
    <sheetView view="pageBreakPreview" zoomScale="80" zoomScaleNormal="100" zoomScaleSheetLayoutView="80" workbookViewId="0">
      <pane ySplit="9" topLeftCell="A46" activePane="bottomLeft" state="frozen"/>
      <selection pane="bottomLeft" activeCell="G48" sqref="G48"/>
    </sheetView>
  </sheetViews>
  <sheetFormatPr defaultRowHeight="13.5" x14ac:dyDescent="0.15"/>
  <cols>
    <col min="1" max="1" width="0.875" customWidth="1"/>
    <col min="2" max="2" width="3.75" customWidth="1"/>
    <col min="3" max="3" width="20.625" customWidth="1"/>
    <col min="4" max="6" width="15.625" style="11" customWidth="1"/>
    <col min="7" max="9" width="14.375" style="11" customWidth="1"/>
    <col min="10" max="10" width="15.625" style="11" customWidth="1"/>
    <col min="11" max="13" width="14.375" style="11" customWidth="1"/>
    <col min="14" max="14" width="15.625" style="11" customWidth="1"/>
    <col min="15" max="17" width="14.375" style="11" customWidth="1"/>
    <col min="18" max="18" width="15.625" style="11" customWidth="1"/>
    <col min="19" max="24" width="14.375" style="11" customWidth="1"/>
    <col min="26" max="26" width="11.375" bestFit="1" customWidth="1"/>
    <col min="27" max="27" width="12.25" bestFit="1" customWidth="1"/>
  </cols>
  <sheetData>
    <row r="1" spans="1:24" ht="18.75" customHeight="1" x14ac:dyDescent="0.15">
      <c r="A1" s="18" t="s">
        <v>1</v>
      </c>
      <c r="B1" s="19"/>
      <c r="C1" s="19"/>
    </row>
    <row r="2" spans="1:24" ht="24.75" customHeight="1" x14ac:dyDescent="0.15">
      <c r="A2" s="20" t="s">
        <v>2</v>
      </c>
      <c r="B2" s="20"/>
      <c r="C2" s="20"/>
      <c r="X2" s="64" t="s">
        <v>45</v>
      </c>
    </row>
    <row r="3" spans="1:24" ht="19.5" customHeight="1" x14ac:dyDescent="0.15">
      <c r="A3" s="18" t="s">
        <v>3</v>
      </c>
      <c r="B3" s="19"/>
      <c r="C3" s="19"/>
      <c r="X3" s="64"/>
    </row>
    <row r="4" spans="1:24" ht="16.5" customHeight="1" x14ac:dyDescent="0.15">
      <c r="A4" s="18" t="s">
        <v>4</v>
      </c>
      <c r="B4" s="19"/>
      <c r="C4" s="19"/>
      <c r="X4" s="64"/>
    </row>
    <row r="5" spans="1:24" ht="1.5" customHeight="1" x14ac:dyDescent="0.15">
      <c r="B5" s="21"/>
      <c r="C5" s="21"/>
    </row>
    <row r="6" spans="1:24" ht="20.25" customHeight="1" thickBot="1" x14ac:dyDescent="0.2">
      <c r="A6" s="2"/>
      <c r="B6" s="16" t="s">
        <v>5</v>
      </c>
      <c r="C6" s="10"/>
      <c r="D6" s="11" t="s">
        <v>44</v>
      </c>
      <c r="F6" s="11" t="s">
        <v>44</v>
      </c>
      <c r="H6" s="11" t="s">
        <v>44</v>
      </c>
      <c r="J6" s="11" t="s">
        <v>44</v>
      </c>
      <c r="L6" s="11" t="s">
        <v>44</v>
      </c>
      <c r="N6" s="11" t="s">
        <v>44</v>
      </c>
      <c r="P6" s="11" t="s">
        <v>44</v>
      </c>
      <c r="R6" s="11" t="s">
        <v>44</v>
      </c>
      <c r="T6" s="11" t="s">
        <v>44</v>
      </c>
      <c r="V6" s="11" t="s">
        <v>44</v>
      </c>
    </row>
    <row r="7" spans="1:24" ht="18" thickBot="1" x14ac:dyDescent="0.2">
      <c r="A7" s="2"/>
      <c r="B7" s="17" t="s">
        <v>39</v>
      </c>
      <c r="C7" s="4"/>
      <c r="D7" s="34">
        <v>1</v>
      </c>
      <c r="E7" s="32"/>
      <c r="F7" s="34">
        <v>1</v>
      </c>
      <c r="G7" s="32"/>
      <c r="H7" s="34">
        <v>1</v>
      </c>
      <c r="I7" s="32"/>
      <c r="J7" s="34">
        <v>1</v>
      </c>
      <c r="K7" s="32"/>
      <c r="L7" s="34">
        <v>1</v>
      </c>
      <c r="M7" s="32"/>
      <c r="N7" s="34">
        <v>1</v>
      </c>
      <c r="O7" s="32"/>
      <c r="P7" s="34">
        <v>1</v>
      </c>
      <c r="Q7" s="32"/>
      <c r="R7" s="34">
        <v>1</v>
      </c>
      <c r="S7" s="32"/>
      <c r="T7" s="34">
        <v>1</v>
      </c>
      <c r="U7" s="32"/>
      <c r="V7" s="34">
        <v>1</v>
      </c>
      <c r="W7" s="32"/>
    </row>
    <row r="8" spans="1:24" ht="27" x14ac:dyDescent="0.15">
      <c r="A8" s="2"/>
      <c r="B8" s="52" t="s">
        <v>6</v>
      </c>
      <c r="C8" s="52"/>
      <c r="D8" s="33" t="s">
        <v>42</v>
      </c>
      <c r="E8" s="23" t="s">
        <v>43</v>
      </c>
      <c r="F8" s="23" t="s">
        <v>42</v>
      </c>
      <c r="G8" s="23" t="s">
        <v>43</v>
      </c>
      <c r="H8" s="23" t="s">
        <v>42</v>
      </c>
      <c r="I8" s="23" t="s">
        <v>43</v>
      </c>
      <c r="J8" s="23" t="s">
        <v>42</v>
      </c>
      <c r="K8" s="23" t="s">
        <v>43</v>
      </c>
      <c r="L8" s="23" t="s">
        <v>42</v>
      </c>
      <c r="M8" s="23" t="s">
        <v>43</v>
      </c>
      <c r="N8" s="23" t="s">
        <v>42</v>
      </c>
      <c r="O8" s="23" t="s">
        <v>43</v>
      </c>
      <c r="P8" s="23" t="s">
        <v>42</v>
      </c>
      <c r="Q8" s="23" t="s">
        <v>43</v>
      </c>
      <c r="R8" s="23" t="s">
        <v>42</v>
      </c>
      <c r="S8" s="23" t="s">
        <v>43</v>
      </c>
      <c r="T8" s="23" t="s">
        <v>42</v>
      </c>
      <c r="U8" s="23" t="s">
        <v>43</v>
      </c>
      <c r="V8" s="23" t="s">
        <v>42</v>
      </c>
      <c r="W8" s="23" t="s">
        <v>43</v>
      </c>
      <c r="X8" s="24" t="s">
        <v>32</v>
      </c>
    </row>
    <row r="9" spans="1:24" ht="34.9" customHeight="1" x14ac:dyDescent="0.15">
      <c r="A9" s="2"/>
      <c r="B9" s="52" t="s">
        <v>28</v>
      </c>
      <c r="C9" s="52"/>
      <c r="D9" s="65" t="s">
        <v>49</v>
      </c>
      <c r="E9" s="63"/>
      <c r="F9" s="65" t="s">
        <v>50</v>
      </c>
      <c r="G9" s="63"/>
      <c r="H9" s="65" t="s">
        <v>51</v>
      </c>
      <c r="I9" s="63"/>
      <c r="J9" s="65" t="s">
        <v>52</v>
      </c>
      <c r="K9" s="63"/>
      <c r="L9" s="62"/>
      <c r="M9" s="63"/>
      <c r="N9" s="62"/>
      <c r="O9" s="63"/>
      <c r="P9" s="62"/>
      <c r="Q9" s="63"/>
      <c r="R9" s="62"/>
      <c r="S9" s="63"/>
      <c r="T9" s="62"/>
      <c r="U9" s="63"/>
      <c r="V9" s="62"/>
      <c r="W9" s="63"/>
      <c r="X9" s="25"/>
    </row>
    <row r="10" spans="1:24" ht="14.1" customHeight="1" x14ac:dyDescent="0.15">
      <c r="A10" s="2"/>
      <c r="B10" s="67" t="s">
        <v>14</v>
      </c>
      <c r="C10" s="67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7"/>
    </row>
    <row r="11" spans="1:24" ht="14.1" customHeight="1" x14ac:dyDescent="0.15">
      <c r="A11" s="2"/>
      <c r="B11" s="41" t="s">
        <v>15</v>
      </c>
      <c r="C11" s="41"/>
      <c r="D11" s="31">
        <f>ROUND(D7*E11,0)</f>
        <v>0</v>
      </c>
      <c r="E11" s="28"/>
      <c r="F11" s="31">
        <f>ROUND(F7*G11,0)</f>
        <v>0</v>
      </c>
      <c r="G11" s="28"/>
      <c r="H11" s="31">
        <f>ROUND(H7*I11,0)</f>
        <v>0</v>
      </c>
      <c r="I11" s="28"/>
      <c r="J11" s="31">
        <f>ROUND(J7*K11,0)</f>
        <v>0</v>
      </c>
      <c r="K11" s="28"/>
      <c r="L11" s="31">
        <f>ROUND(L7*M11,0)</f>
        <v>0</v>
      </c>
      <c r="M11" s="28"/>
      <c r="N11" s="31">
        <f>ROUND(N7*O11,0)</f>
        <v>0</v>
      </c>
      <c r="O11" s="28"/>
      <c r="P11" s="31">
        <f>ROUND(P7*Q11,0)</f>
        <v>0</v>
      </c>
      <c r="Q11" s="28"/>
      <c r="R11" s="31">
        <f>ROUND(R7*S11,0)</f>
        <v>0</v>
      </c>
      <c r="S11" s="28"/>
      <c r="T11" s="31">
        <f>ROUND(T7*U11,0)</f>
        <v>0</v>
      </c>
      <c r="U11" s="28"/>
      <c r="V11" s="31">
        <f>ROUND(V7*W11,0)</f>
        <v>0</v>
      </c>
      <c r="W11" s="28"/>
      <c r="X11" s="30">
        <f>D11+F11+H11+J11+L11+N11+P11+R11+T11+V11</f>
        <v>0</v>
      </c>
    </row>
    <row r="12" spans="1:24" ht="14.1" customHeight="1" x14ac:dyDescent="0.15">
      <c r="A12" s="2"/>
      <c r="B12" s="43" t="s">
        <v>16</v>
      </c>
      <c r="C12" s="43"/>
      <c r="D12" s="31">
        <f>ROUND(D7*E12,0)</f>
        <v>0</v>
      </c>
      <c r="E12" s="28"/>
      <c r="F12" s="31">
        <f>ROUND(F7*G12,0)</f>
        <v>0</v>
      </c>
      <c r="G12" s="28"/>
      <c r="H12" s="31">
        <f>ROUND(H7*I12,0)</f>
        <v>0</v>
      </c>
      <c r="I12" s="28"/>
      <c r="J12" s="31">
        <f>ROUND(J7*K12,0)</f>
        <v>0</v>
      </c>
      <c r="K12" s="28"/>
      <c r="L12" s="31">
        <f>ROUND(L7*M12,0)</f>
        <v>0</v>
      </c>
      <c r="M12" s="28"/>
      <c r="N12" s="31">
        <f>ROUND(N7*O12,0)</f>
        <v>0</v>
      </c>
      <c r="O12" s="28"/>
      <c r="P12" s="31">
        <f>ROUND(P7*Q12,0)</f>
        <v>0</v>
      </c>
      <c r="Q12" s="28"/>
      <c r="R12" s="31">
        <f>ROUND(R7*S12,0)</f>
        <v>0</v>
      </c>
      <c r="S12" s="28"/>
      <c r="T12" s="31">
        <f>ROUND(T7*U12,0)</f>
        <v>0</v>
      </c>
      <c r="U12" s="28"/>
      <c r="V12" s="31">
        <f>ROUND(V7*W12,0)</f>
        <v>0</v>
      </c>
      <c r="W12" s="28"/>
      <c r="X12" s="30">
        <f t="shared" ref="X12:X19" si="0">D12+F12+H12+J12+L12+N12+P12+R12+T12+V12</f>
        <v>0</v>
      </c>
    </row>
    <row r="13" spans="1:24" ht="14.1" customHeight="1" x14ac:dyDescent="0.15">
      <c r="A13" s="2"/>
      <c r="B13" s="43" t="s">
        <v>17</v>
      </c>
      <c r="C13" s="43"/>
      <c r="D13" s="31">
        <f>ROUND(D7*E13,0)</f>
        <v>0</v>
      </c>
      <c r="E13" s="28"/>
      <c r="F13" s="31">
        <f>ROUND(F7*G13,0)</f>
        <v>0</v>
      </c>
      <c r="G13" s="28"/>
      <c r="H13" s="31">
        <f>ROUND(H7*I13,0)</f>
        <v>0</v>
      </c>
      <c r="I13" s="28"/>
      <c r="J13" s="31">
        <f>ROUND(J7*K13,0)</f>
        <v>0</v>
      </c>
      <c r="K13" s="28"/>
      <c r="L13" s="31">
        <f>ROUND(L7*M13,0)</f>
        <v>0</v>
      </c>
      <c r="M13" s="28"/>
      <c r="N13" s="31">
        <f>ROUND(N7*O13,0)</f>
        <v>0</v>
      </c>
      <c r="O13" s="28"/>
      <c r="P13" s="31">
        <f>ROUND(P7*Q13,0)</f>
        <v>0</v>
      </c>
      <c r="Q13" s="28"/>
      <c r="R13" s="31">
        <f>ROUND(R7*S13,0)</f>
        <v>0</v>
      </c>
      <c r="S13" s="28"/>
      <c r="T13" s="31">
        <f>ROUND(T7*U13,0)</f>
        <v>0</v>
      </c>
      <c r="U13" s="28"/>
      <c r="V13" s="31">
        <f>ROUND(V7*W13,0)</f>
        <v>0</v>
      </c>
      <c r="W13" s="28"/>
      <c r="X13" s="30">
        <f t="shared" si="0"/>
        <v>0</v>
      </c>
    </row>
    <row r="14" spans="1:24" ht="14.1" customHeight="1" x14ac:dyDescent="0.15">
      <c r="A14" s="2"/>
      <c r="B14" s="41" t="s">
        <v>18</v>
      </c>
      <c r="C14" s="41"/>
      <c r="D14" s="31">
        <f>ROUND(D7*E14,0)</f>
        <v>0</v>
      </c>
      <c r="E14" s="28"/>
      <c r="F14" s="31">
        <f>ROUND(F7*G14,0)</f>
        <v>0</v>
      </c>
      <c r="G14" s="28"/>
      <c r="H14" s="31">
        <f>ROUND(H7*I14,0)</f>
        <v>0</v>
      </c>
      <c r="I14" s="28"/>
      <c r="J14" s="31">
        <f>ROUND(J7*K14,0)</f>
        <v>0</v>
      </c>
      <c r="K14" s="28"/>
      <c r="L14" s="31">
        <f>ROUND(L7*M14,0)</f>
        <v>0</v>
      </c>
      <c r="M14" s="28"/>
      <c r="N14" s="31">
        <f>ROUND(N7*O14,0)</f>
        <v>0</v>
      </c>
      <c r="O14" s="28"/>
      <c r="P14" s="31">
        <f>ROUND(P7*Q14,0)</f>
        <v>0</v>
      </c>
      <c r="Q14" s="28"/>
      <c r="R14" s="31">
        <f>ROUND(R7*S14,0)</f>
        <v>0</v>
      </c>
      <c r="S14" s="28"/>
      <c r="T14" s="31">
        <f>ROUND(T7*U14,0)</f>
        <v>0</v>
      </c>
      <c r="U14" s="28"/>
      <c r="V14" s="31">
        <f>ROUND(V7*W14,0)</f>
        <v>0</v>
      </c>
      <c r="W14" s="28"/>
      <c r="X14" s="30">
        <f t="shared" si="0"/>
        <v>0</v>
      </c>
    </row>
    <row r="15" spans="1:24" ht="14.1" customHeight="1" x14ac:dyDescent="0.15">
      <c r="A15" s="2"/>
      <c r="B15" s="44" t="s">
        <v>19</v>
      </c>
      <c r="C15" s="44"/>
      <c r="D15" s="31">
        <f>ROUND(D7*E15,0)</f>
        <v>0</v>
      </c>
      <c r="E15" s="28"/>
      <c r="F15" s="31">
        <f>ROUND(F7*G15,0)</f>
        <v>0</v>
      </c>
      <c r="G15" s="28"/>
      <c r="H15" s="31">
        <f>ROUND(H7*I15,0)</f>
        <v>0</v>
      </c>
      <c r="I15" s="28"/>
      <c r="J15" s="31">
        <f>ROUND(J7*K15,0)</f>
        <v>0</v>
      </c>
      <c r="K15" s="28"/>
      <c r="L15" s="31">
        <f>ROUND(L7*M15,0)</f>
        <v>0</v>
      </c>
      <c r="M15" s="28"/>
      <c r="N15" s="31">
        <f>ROUND(N7*O15,0)</f>
        <v>0</v>
      </c>
      <c r="O15" s="28"/>
      <c r="P15" s="31">
        <f>ROUND(P7*Q15,0)</f>
        <v>0</v>
      </c>
      <c r="Q15" s="28"/>
      <c r="R15" s="31">
        <f>ROUND(R7*S15,0)</f>
        <v>0</v>
      </c>
      <c r="S15" s="28"/>
      <c r="T15" s="31">
        <f>ROUND(T7*U15,0)</f>
        <v>0</v>
      </c>
      <c r="U15" s="28"/>
      <c r="V15" s="31">
        <f>ROUND(V7*W15,0)</f>
        <v>0</v>
      </c>
      <c r="W15" s="28"/>
      <c r="X15" s="30">
        <f t="shared" si="0"/>
        <v>0</v>
      </c>
    </row>
    <row r="16" spans="1:24" ht="14.1" customHeight="1" x14ac:dyDescent="0.15">
      <c r="A16" s="2"/>
      <c r="B16" s="45" t="s">
        <v>20</v>
      </c>
      <c r="C16" s="45"/>
      <c r="D16" s="31">
        <f>ROUND(D7*E16,0)</f>
        <v>0</v>
      </c>
      <c r="E16" s="28"/>
      <c r="F16" s="31">
        <f>ROUND(F7*G16,0)</f>
        <v>0</v>
      </c>
      <c r="G16" s="28"/>
      <c r="H16" s="31">
        <f>ROUND(H7*I16,0)</f>
        <v>0</v>
      </c>
      <c r="I16" s="28"/>
      <c r="J16" s="31">
        <f>ROUND(J7*K16,0)</f>
        <v>0</v>
      </c>
      <c r="K16" s="28"/>
      <c r="L16" s="31">
        <f>ROUND(L7*M16,0)</f>
        <v>0</v>
      </c>
      <c r="M16" s="28"/>
      <c r="N16" s="31">
        <f>ROUND(N7*O16,0)</f>
        <v>0</v>
      </c>
      <c r="O16" s="28"/>
      <c r="P16" s="31">
        <f>ROUND(P7*Q16,0)</f>
        <v>0</v>
      </c>
      <c r="Q16" s="28"/>
      <c r="R16" s="31">
        <f>ROUND(R7*S16,0)</f>
        <v>0</v>
      </c>
      <c r="S16" s="28"/>
      <c r="T16" s="31">
        <f>ROUND(T7*U16,0)</f>
        <v>0</v>
      </c>
      <c r="U16" s="28"/>
      <c r="V16" s="31">
        <f>ROUND(V7*W16,0)</f>
        <v>0</v>
      </c>
      <c r="W16" s="28"/>
      <c r="X16" s="30">
        <f t="shared" si="0"/>
        <v>0</v>
      </c>
    </row>
    <row r="17" spans="1:24" ht="14.1" customHeight="1" x14ac:dyDescent="0.15">
      <c r="A17" s="2"/>
      <c r="B17" s="44" t="s">
        <v>21</v>
      </c>
      <c r="C17" s="44"/>
      <c r="D17" s="31">
        <f>ROUND(D7*E17,0)</f>
        <v>0</v>
      </c>
      <c r="E17" s="28"/>
      <c r="F17" s="31">
        <f>ROUND(F7*G17,0)</f>
        <v>0</v>
      </c>
      <c r="G17" s="28"/>
      <c r="H17" s="31">
        <f>ROUND(H7*I17,0)</f>
        <v>0</v>
      </c>
      <c r="I17" s="28"/>
      <c r="J17" s="31">
        <f>ROUND(J7*K17,0)</f>
        <v>0</v>
      </c>
      <c r="K17" s="28"/>
      <c r="L17" s="31">
        <f>ROUND(L7*M17,0)</f>
        <v>0</v>
      </c>
      <c r="M17" s="28"/>
      <c r="N17" s="31">
        <f>ROUND(N7*O17,0)</f>
        <v>0</v>
      </c>
      <c r="O17" s="28"/>
      <c r="P17" s="31">
        <f>ROUND(P7*Q17,0)</f>
        <v>0</v>
      </c>
      <c r="Q17" s="28"/>
      <c r="R17" s="31">
        <f>ROUND(R7*S17,0)</f>
        <v>0</v>
      </c>
      <c r="S17" s="28"/>
      <c r="T17" s="31">
        <f>ROUND(T7*U17,0)</f>
        <v>0</v>
      </c>
      <c r="U17" s="28"/>
      <c r="V17" s="31">
        <f>ROUND(V7*W17,0)</f>
        <v>0</v>
      </c>
      <c r="W17" s="28"/>
      <c r="X17" s="30">
        <f t="shared" si="0"/>
        <v>0</v>
      </c>
    </row>
    <row r="18" spans="1:24" ht="14.1" customHeight="1" x14ac:dyDescent="0.15">
      <c r="A18" s="2"/>
      <c r="B18" s="43" t="s">
        <v>22</v>
      </c>
      <c r="C18" s="43"/>
      <c r="D18" s="31">
        <f>ROUND(D7*E18,0)</f>
        <v>0</v>
      </c>
      <c r="E18" s="28"/>
      <c r="F18" s="31">
        <f>ROUND(F7*G18,0)</f>
        <v>0</v>
      </c>
      <c r="G18" s="28"/>
      <c r="H18" s="31">
        <f>ROUND(H7*I18,0)</f>
        <v>0</v>
      </c>
      <c r="I18" s="28"/>
      <c r="J18" s="31">
        <f>ROUND(J7*K18,0)</f>
        <v>0</v>
      </c>
      <c r="K18" s="28"/>
      <c r="L18" s="31">
        <f>ROUND(L7*M18,0)</f>
        <v>0</v>
      </c>
      <c r="M18" s="28"/>
      <c r="N18" s="31">
        <f>ROUND(N7*O18,0)</f>
        <v>0</v>
      </c>
      <c r="O18" s="28"/>
      <c r="P18" s="31">
        <f>ROUND(P7*Q18,0)</f>
        <v>0</v>
      </c>
      <c r="Q18" s="28"/>
      <c r="R18" s="31">
        <f>ROUND(R7*S18,0)</f>
        <v>0</v>
      </c>
      <c r="S18" s="28"/>
      <c r="T18" s="31">
        <f>ROUND(T7*U18,0)</f>
        <v>0</v>
      </c>
      <c r="U18" s="28"/>
      <c r="V18" s="31">
        <f>ROUND(V7*W18,0)</f>
        <v>0</v>
      </c>
      <c r="W18" s="28"/>
      <c r="X18" s="30">
        <f t="shared" si="0"/>
        <v>0</v>
      </c>
    </row>
    <row r="19" spans="1:24" ht="14.1" customHeight="1" x14ac:dyDescent="0.15">
      <c r="A19" s="2"/>
      <c r="B19" s="43" t="s">
        <v>23</v>
      </c>
      <c r="C19" s="43"/>
      <c r="D19" s="31">
        <f>ROUND(D7*E19,0)</f>
        <v>0</v>
      </c>
      <c r="E19" s="28"/>
      <c r="F19" s="31">
        <f>ROUND(F7*G19,0)</f>
        <v>0</v>
      </c>
      <c r="G19" s="28"/>
      <c r="H19" s="31">
        <f>ROUND(H7*I19,0)</f>
        <v>0</v>
      </c>
      <c r="I19" s="28"/>
      <c r="J19" s="31">
        <f>ROUND(J7*K19,0)</f>
        <v>0</v>
      </c>
      <c r="K19" s="28"/>
      <c r="L19" s="31">
        <f>ROUND(L7*M19,0)</f>
        <v>0</v>
      </c>
      <c r="M19" s="28"/>
      <c r="N19" s="31">
        <f>ROUND(N7*O19,0)</f>
        <v>0</v>
      </c>
      <c r="O19" s="28"/>
      <c r="P19" s="31">
        <f>ROUND(P7*Q19,0)</f>
        <v>0</v>
      </c>
      <c r="Q19" s="28"/>
      <c r="R19" s="31">
        <f>ROUND(R7*S19,0)</f>
        <v>0</v>
      </c>
      <c r="S19" s="28"/>
      <c r="T19" s="31">
        <f>ROUND(T7*U19,0)</f>
        <v>0</v>
      </c>
      <c r="U19" s="28"/>
      <c r="V19" s="31">
        <f>ROUND(V7*W19,0)</f>
        <v>0</v>
      </c>
      <c r="W19" s="28"/>
      <c r="X19" s="30">
        <f t="shared" si="0"/>
        <v>0</v>
      </c>
    </row>
    <row r="20" spans="1:24" ht="14.1" customHeight="1" x14ac:dyDescent="0.15">
      <c r="A20" s="2"/>
      <c r="B20" s="66" t="s">
        <v>24</v>
      </c>
      <c r="C20" s="6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7"/>
    </row>
    <row r="21" spans="1:24" ht="14.1" customHeight="1" x14ac:dyDescent="0.15">
      <c r="A21" s="2"/>
      <c r="B21" s="41" t="s">
        <v>25</v>
      </c>
      <c r="C21" s="41"/>
      <c r="D21" s="31">
        <f>ROUND(D7*E21,0)</f>
        <v>0</v>
      </c>
      <c r="E21" s="28"/>
      <c r="F21" s="31">
        <f>ROUND(F7*G21,0)</f>
        <v>2838979</v>
      </c>
      <c r="G21" s="28">
        <v>2838979</v>
      </c>
      <c r="H21" s="31">
        <f>ROUND(H7*I21,0)</f>
        <v>0</v>
      </c>
      <c r="I21" s="28"/>
      <c r="J21" s="31">
        <f>ROUND(J7*K21,0)</f>
        <v>0</v>
      </c>
      <c r="K21" s="28"/>
      <c r="L21" s="31">
        <f>ROUND(L7*M21,0)</f>
        <v>0</v>
      </c>
      <c r="M21" s="28"/>
      <c r="N21" s="31">
        <f>ROUND(N7*O21,0)</f>
        <v>0</v>
      </c>
      <c r="O21" s="28"/>
      <c r="P21" s="31">
        <f>ROUND(P7*Q21,0)</f>
        <v>0</v>
      </c>
      <c r="Q21" s="28"/>
      <c r="R21" s="31">
        <f>ROUND(R7*S21,0)</f>
        <v>0</v>
      </c>
      <c r="S21" s="28"/>
      <c r="T21" s="31">
        <f>ROUND(T7*U21,0)</f>
        <v>0</v>
      </c>
      <c r="U21" s="28"/>
      <c r="V21" s="31">
        <f>ROUND(V7*W21,0)</f>
        <v>0</v>
      </c>
      <c r="W21" s="28"/>
      <c r="X21" s="30">
        <f t="shared" ref="X21:X26" si="1">D21+F21+H21+J21+L21+N21+P21+R21+T21+V21</f>
        <v>2838979</v>
      </c>
    </row>
    <row r="22" spans="1:24" ht="14.1" customHeight="1" x14ac:dyDescent="0.15">
      <c r="A22" s="2"/>
      <c r="B22" s="40" t="s">
        <v>26</v>
      </c>
      <c r="C22" s="40"/>
      <c r="D22" s="31">
        <f>ROUND(D7*E22,0)</f>
        <v>0</v>
      </c>
      <c r="E22" s="28"/>
      <c r="F22" s="31">
        <f>ROUND(F7*G22,0)</f>
        <v>0</v>
      </c>
      <c r="G22" s="28"/>
      <c r="H22" s="31">
        <f>ROUND(H7*I22,0)</f>
        <v>0</v>
      </c>
      <c r="I22" s="28"/>
      <c r="J22" s="31">
        <f>ROUND(J7*K22,0)</f>
        <v>0</v>
      </c>
      <c r="K22" s="28"/>
      <c r="L22" s="31">
        <f>ROUND(L7*M22,0)</f>
        <v>0</v>
      </c>
      <c r="M22" s="28"/>
      <c r="N22" s="31">
        <f>ROUND(N7*O22,0)</f>
        <v>0</v>
      </c>
      <c r="O22" s="28"/>
      <c r="P22" s="31">
        <f>ROUND(P7*Q22,0)</f>
        <v>0</v>
      </c>
      <c r="Q22" s="28"/>
      <c r="R22" s="31">
        <f>ROUND(R7*S22,0)</f>
        <v>0</v>
      </c>
      <c r="S22" s="28"/>
      <c r="T22" s="31">
        <f>ROUND(T7*U22,0)</f>
        <v>0</v>
      </c>
      <c r="U22" s="28"/>
      <c r="V22" s="31">
        <f>ROUND(V7*W22,0)</f>
        <v>0</v>
      </c>
      <c r="W22" s="28"/>
      <c r="X22" s="30">
        <f t="shared" si="1"/>
        <v>0</v>
      </c>
    </row>
    <row r="23" spans="1:24" ht="14.1" customHeight="1" x14ac:dyDescent="0.15">
      <c r="A23" s="2"/>
      <c r="B23" s="39" t="s">
        <v>18</v>
      </c>
      <c r="C23" s="39"/>
      <c r="D23" s="31">
        <f>ROUND(D7*E23,0)</f>
        <v>151048155</v>
      </c>
      <c r="E23" s="28">
        <v>151048155</v>
      </c>
      <c r="F23" s="31">
        <f>ROUND(F7*G23,0)</f>
        <v>429722720</v>
      </c>
      <c r="G23" s="28">
        <v>429722720</v>
      </c>
      <c r="H23" s="31">
        <f>ROUND(H7*I23,0)</f>
        <v>0</v>
      </c>
      <c r="I23" s="28"/>
      <c r="J23" s="31">
        <f>ROUND(J7*K23,0)</f>
        <v>0</v>
      </c>
      <c r="K23" s="28"/>
      <c r="L23" s="31">
        <f>ROUND(L7*M23,0)</f>
        <v>0</v>
      </c>
      <c r="M23" s="28"/>
      <c r="N23" s="31">
        <f>ROUND(N7*O23,0)</f>
        <v>0</v>
      </c>
      <c r="O23" s="28"/>
      <c r="P23" s="31">
        <f>ROUND(P7*Q23,0)</f>
        <v>0</v>
      </c>
      <c r="Q23" s="28"/>
      <c r="R23" s="31">
        <f>ROUND(R7*S23,0)</f>
        <v>0</v>
      </c>
      <c r="S23" s="28"/>
      <c r="T23" s="31">
        <f>ROUND(T7*U23,0)</f>
        <v>0</v>
      </c>
      <c r="U23" s="28"/>
      <c r="V23" s="31">
        <f>ROUND(V7*W23,0)</f>
        <v>0</v>
      </c>
      <c r="W23" s="28"/>
      <c r="X23" s="30">
        <f t="shared" si="1"/>
        <v>580770875</v>
      </c>
    </row>
    <row r="24" spans="1:24" ht="14.1" customHeight="1" x14ac:dyDescent="0.15">
      <c r="A24" s="2"/>
      <c r="B24" s="39" t="s">
        <v>22</v>
      </c>
      <c r="C24" s="39"/>
      <c r="D24" s="31">
        <f>ROUND(D7*E24,0)</f>
        <v>0</v>
      </c>
      <c r="E24" s="28"/>
      <c r="F24" s="31">
        <f>ROUND(F7*G24,0)</f>
        <v>0</v>
      </c>
      <c r="G24" s="28"/>
      <c r="H24" s="31">
        <f>ROUND(H7*I24,0)</f>
        <v>0</v>
      </c>
      <c r="I24" s="28"/>
      <c r="J24" s="31">
        <f>ROUND(J7*K24,0)</f>
        <v>0</v>
      </c>
      <c r="K24" s="28"/>
      <c r="L24" s="31">
        <f>ROUND(L7*M24,0)</f>
        <v>0</v>
      </c>
      <c r="M24" s="28"/>
      <c r="N24" s="31">
        <f>ROUND(N7*O24,0)</f>
        <v>0</v>
      </c>
      <c r="O24" s="28"/>
      <c r="P24" s="31">
        <f>ROUND(P7*Q24,0)</f>
        <v>0</v>
      </c>
      <c r="Q24" s="28"/>
      <c r="R24" s="31">
        <f>ROUND(R7*S24,0)</f>
        <v>0</v>
      </c>
      <c r="S24" s="28"/>
      <c r="T24" s="31">
        <f>ROUND(T7*U24,0)</f>
        <v>0</v>
      </c>
      <c r="U24" s="28"/>
      <c r="V24" s="31">
        <f>ROUND(V7*W24,0)</f>
        <v>0</v>
      </c>
      <c r="W24" s="28"/>
      <c r="X24" s="30">
        <f t="shared" si="1"/>
        <v>0</v>
      </c>
    </row>
    <row r="25" spans="1:24" ht="14.1" customHeight="1" x14ac:dyDescent="0.15">
      <c r="A25" s="2"/>
      <c r="B25" s="40" t="s">
        <v>23</v>
      </c>
      <c r="C25" s="40"/>
      <c r="D25" s="31">
        <f>ROUND(D7*E25,0)</f>
        <v>0</v>
      </c>
      <c r="E25" s="28"/>
      <c r="F25" s="31">
        <f>ROUND(F7*G25,0)</f>
        <v>0</v>
      </c>
      <c r="G25" s="28"/>
      <c r="H25" s="31">
        <f>ROUND(H7*I25,0)</f>
        <v>0</v>
      </c>
      <c r="I25" s="28"/>
      <c r="J25" s="31">
        <f>ROUND(J7*K25,0)</f>
        <v>0</v>
      </c>
      <c r="K25" s="28"/>
      <c r="L25" s="31">
        <f>ROUND(L7*M25,0)</f>
        <v>0</v>
      </c>
      <c r="M25" s="28"/>
      <c r="N25" s="31">
        <f>ROUND(N7*O25,0)</f>
        <v>0</v>
      </c>
      <c r="O25" s="28"/>
      <c r="P25" s="31">
        <f>ROUND(P7*Q25,0)</f>
        <v>0</v>
      </c>
      <c r="Q25" s="28"/>
      <c r="R25" s="31">
        <f>ROUND(R7*S25,0)</f>
        <v>0</v>
      </c>
      <c r="S25" s="28"/>
      <c r="T25" s="31">
        <f>ROUND(T7*U25,0)</f>
        <v>0</v>
      </c>
      <c r="U25" s="28"/>
      <c r="V25" s="31">
        <f>ROUND(V7*W25,0)</f>
        <v>0</v>
      </c>
      <c r="W25" s="28"/>
      <c r="X25" s="30">
        <f t="shared" si="1"/>
        <v>0</v>
      </c>
    </row>
    <row r="26" spans="1:24" ht="14.1" customHeight="1" x14ac:dyDescent="0.15">
      <c r="A26" s="2"/>
      <c r="B26" s="39" t="s">
        <v>27</v>
      </c>
      <c r="C26" s="39"/>
      <c r="D26" s="31">
        <f>ROUND(D7*E26,0)</f>
        <v>0</v>
      </c>
      <c r="E26" s="28"/>
      <c r="F26" s="31">
        <f>ROUND(F7*G26,0)</f>
        <v>700000</v>
      </c>
      <c r="G26" s="28">
        <v>700000</v>
      </c>
      <c r="H26" s="31">
        <f>ROUND(H7*I26,0)</f>
        <v>8718650</v>
      </c>
      <c r="I26" s="28">
        <v>8718650</v>
      </c>
      <c r="J26" s="31">
        <f>ROUND(J7*K26,0)</f>
        <v>4157500</v>
      </c>
      <c r="K26" s="28">
        <v>4157500</v>
      </c>
      <c r="L26" s="31">
        <f>ROUND(L7*M26,0)</f>
        <v>0</v>
      </c>
      <c r="M26" s="28"/>
      <c r="N26" s="31">
        <f>ROUND(N7*O26,0)</f>
        <v>0</v>
      </c>
      <c r="O26" s="28"/>
      <c r="P26" s="31">
        <f>ROUND(P7*Q26,0)</f>
        <v>0</v>
      </c>
      <c r="Q26" s="28"/>
      <c r="R26" s="31">
        <f>ROUND(R7*S26,0)</f>
        <v>0</v>
      </c>
      <c r="S26" s="28"/>
      <c r="T26" s="31">
        <f>ROUND(T7*U26,0)</f>
        <v>0</v>
      </c>
      <c r="U26" s="28"/>
      <c r="V26" s="31">
        <f>ROUND(V7*W26,0)</f>
        <v>0</v>
      </c>
      <c r="W26" s="28"/>
      <c r="X26" s="30">
        <f t="shared" si="1"/>
        <v>13576150</v>
      </c>
    </row>
    <row r="27" spans="1:24" ht="14.1" customHeight="1" x14ac:dyDescent="0.15">
      <c r="A27" s="2"/>
      <c r="B27" s="37" t="s">
        <v>0</v>
      </c>
      <c r="C27" s="38"/>
      <c r="D27" s="31">
        <f t="shared" ref="D27:W27" si="2">SUM(D10:D26)</f>
        <v>151048155</v>
      </c>
      <c r="E27" s="31">
        <f t="shared" si="2"/>
        <v>151048155</v>
      </c>
      <c r="F27" s="31">
        <f t="shared" ref="F27:M27" si="3">SUM(F10:F26)</f>
        <v>433261699</v>
      </c>
      <c r="G27" s="31">
        <f t="shared" si="3"/>
        <v>433261699</v>
      </c>
      <c r="H27" s="31">
        <f t="shared" si="3"/>
        <v>8718650</v>
      </c>
      <c r="I27" s="31">
        <f t="shared" si="3"/>
        <v>8718650</v>
      </c>
      <c r="J27" s="31">
        <f t="shared" si="3"/>
        <v>4157500</v>
      </c>
      <c r="K27" s="31">
        <f t="shared" si="3"/>
        <v>4157500</v>
      </c>
      <c r="L27" s="31">
        <f t="shared" si="3"/>
        <v>0</v>
      </c>
      <c r="M27" s="31">
        <f t="shared" si="3"/>
        <v>0</v>
      </c>
      <c r="N27" s="31">
        <f t="shared" si="2"/>
        <v>0</v>
      </c>
      <c r="O27" s="31">
        <f t="shared" si="2"/>
        <v>0</v>
      </c>
      <c r="P27" s="31">
        <f t="shared" si="2"/>
        <v>0</v>
      </c>
      <c r="Q27" s="31">
        <f t="shared" si="2"/>
        <v>0</v>
      </c>
      <c r="R27" s="31">
        <f t="shared" ref="R27" si="4">SUM(R10:R26)</f>
        <v>0</v>
      </c>
      <c r="S27" s="31">
        <f t="shared" ref="S27:T27" si="5">SUM(S10:S26)</f>
        <v>0</v>
      </c>
      <c r="T27" s="31">
        <f t="shared" si="5"/>
        <v>0</v>
      </c>
      <c r="U27" s="31">
        <f t="shared" ref="U27:V27" si="6">SUM(U10:U26)</f>
        <v>0</v>
      </c>
      <c r="V27" s="31">
        <f t="shared" si="6"/>
        <v>0</v>
      </c>
      <c r="W27" s="31">
        <f t="shared" si="2"/>
        <v>0</v>
      </c>
      <c r="X27" s="30">
        <f>D27+F27+H27+J27+L27+N27+P27+R27+T27+V27</f>
        <v>597186004</v>
      </c>
    </row>
    <row r="28" spans="1:24" ht="20.100000000000001" customHeight="1" x14ac:dyDescent="0.15">
      <c r="A28" s="2"/>
      <c r="B28" s="8"/>
      <c r="C28" s="9"/>
    </row>
    <row r="29" spans="1:24" ht="20.25" customHeight="1" thickBot="1" x14ac:dyDescent="0.2">
      <c r="A29" s="2"/>
      <c r="B29" s="17" t="s">
        <v>33</v>
      </c>
      <c r="C29" s="4"/>
    </row>
    <row r="30" spans="1:24" ht="37.5" customHeight="1" x14ac:dyDescent="0.15">
      <c r="A30" s="2"/>
      <c r="B30" s="52" t="s">
        <v>6</v>
      </c>
      <c r="C30" s="52"/>
      <c r="D30" s="22" t="s">
        <v>30</v>
      </c>
      <c r="E30" s="22" t="s">
        <v>30</v>
      </c>
      <c r="F30" s="22" t="s">
        <v>30</v>
      </c>
      <c r="G30" s="23" t="s">
        <v>31</v>
      </c>
      <c r="H30" s="22" t="s">
        <v>30</v>
      </c>
      <c r="I30" s="23" t="s">
        <v>31</v>
      </c>
      <c r="J30" s="22" t="s">
        <v>30</v>
      </c>
      <c r="K30" s="23" t="s">
        <v>31</v>
      </c>
      <c r="L30" s="22" t="s">
        <v>30</v>
      </c>
      <c r="M30" s="23" t="s">
        <v>31</v>
      </c>
      <c r="N30" s="22" t="s">
        <v>30</v>
      </c>
      <c r="O30" s="23" t="s">
        <v>31</v>
      </c>
      <c r="P30" s="22" t="s">
        <v>30</v>
      </c>
      <c r="Q30" s="23" t="s">
        <v>31</v>
      </c>
      <c r="R30" s="22" t="s">
        <v>30</v>
      </c>
      <c r="S30" s="23" t="s">
        <v>31</v>
      </c>
      <c r="T30" s="22" t="s">
        <v>30</v>
      </c>
      <c r="U30" s="23" t="s">
        <v>31</v>
      </c>
      <c r="V30" s="22" t="s">
        <v>30</v>
      </c>
      <c r="W30" s="23" t="s">
        <v>31</v>
      </c>
      <c r="X30" s="24" t="s">
        <v>32</v>
      </c>
    </row>
    <row r="31" spans="1:24" ht="37.5" customHeight="1" x14ac:dyDescent="0.15">
      <c r="A31" s="2"/>
      <c r="B31" s="52" t="s">
        <v>28</v>
      </c>
      <c r="C31" s="52"/>
      <c r="D31" s="62" t="str">
        <f>D9</f>
        <v>下水道事業特別会計</v>
      </c>
      <c r="E31" s="63"/>
      <c r="F31" s="62" t="str">
        <f>F9</f>
        <v>簡易水道事業特別会計</v>
      </c>
      <c r="G31" s="63"/>
      <c r="H31" s="62" t="str">
        <f>H9</f>
        <v>新庄村国保歯科診療施設特別会計</v>
      </c>
      <c r="I31" s="63"/>
      <c r="J31" s="62" t="str">
        <f>J9</f>
        <v>新庄村国民健康保険診療所特別会計</v>
      </c>
      <c r="K31" s="63"/>
      <c r="L31" s="62">
        <f>L9</f>
        <v>0</v>
      </c>
      <c r="M31" s="63"/>
      <c r="N31" s="62">
        <f>N9</f>
        <v>0</v>
      </c>
      <c r="O31" s="63"/>
      <c r="P31" s="62">
        <f>P9</f>
        <v>0</v>
      </c>
      <c r="Q31" s="63"/>
      <c r="R31" s="62">
        <f>R9</f>
        <v>0</v>
      </c>
      <c r="S31" s="63"/>
      <c r="T31" s="62">
        <f>T9</f>
        <v>0</v>
      </c>
      <c r="U31" s="63"/>
      <c r="V31" s="62">
        <f>V9</f>
        <v>0</v>
      </c>
      <c r="W31" s="63"/>
      <c r="X31" s="25"/>
    </row>
    <row r="32" spans="1:24" ht="14.1" customHeight="1" x14ac:dyDescent="0.15">
      <c r="A32" s="2"/>
      <c r="B32" s="67" t="s">
        <v>14</v>
      </c>
      <c r="C32" s="67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7"/>
    </row>
    <row r="33" spans="1:24" ht="14.1" customHeight="1" x14ac:dyDescent="0.15">
      <c r="A33" s="2"/>
      <c r="B33" s="41" t="s">
        <v>15</v>
      </c>
      <c r="C33" s="41"/>
      <c r="D33" s="31">
        <f>ROUND(D7*E33,0)</f>
        <v>0</v>
      </c>
      <c r="E33" s="28"/>
      <c r="F33" s="31">
        <f>ROUND(F7*G33,0)</f>
        <v>0</v>
      </c>
      <c r="G33" s="28"/>
      <c r="H33" s="31">
        <f>ROUND(H7*I33,0)</f>
        <v>0</v>
      </c>
      <c r="I33" s="28"/>
      <c r="J33" s="31">
        <f>ROUND(J7*K33,0)</f>
        <v>0</v>
      </c>
      <c r="K33" s="28"/>
      <c r="L33" s="31">
        <f>ROUND(L7*M33,0)</f>
        <v>0</v>
      </c>
      <c r="M33" s="28"/>
      <c r="N33" s="31">
        <f>ROUND(N7*O33,0)</f>
        <v>0</v>
      </c>
      <c r="O33" s="28"/>
      <c r="P33" s="31">
        <f>ROUND(P7*Q33,0)</f>
        <v>0</v>
      </c>
      <c r="Q33" s="28"/>
      <c r="R33" s="31">
        <f>ROUND(R7*S33,0)</f>
        <v>0</v>
      </c>
      <c r="S33" s="28"/>
      <c r="T33" s="31">
        <f>ROUND(T7*U33,0)</f>
        <v>0</v>
      </c>
      <c r="U33" s="28"/>
      <c r="V33" s="31">
        <f>ROUND(V7*W33,0)</f>
        <v>0</v>
      </c>
      <c r="W33" s="28"/>
      <c r="X33" s="30">
        <f t="shared" ref="X33:X41" si="7">D33+F33+H33+J33+L33+N33+P33+R33+T33+V33</f>
        <v>0</v>
      </c>
    </row>
    <row r="34" spans="1:24" ht="14.1" customHeight="1" x14ac:dyDescent="0.15">
      <c r="A34" s="2"/>
      <c r="B34" s="43" t="s">
        <v>16</v>
      </c>
      <c r="C34" s="43"/>
      <c r="D34" s="31">
        <f>ROUND(D7*E34,0)</f>
        <v>0</v>
      </c>
      <c r="E34" s="28"/>
      <c r="F34" s="31">
        <f>ROUND(F7*G34,0)</f>
        <v>0</v>
      </c>
      <c r="G34" s="28"/>
      <c r="H34" s="31">
        <f>ROUND(H7*I34,0)</f>
        <v>0</v>
      </c>
      <c r="I34" s="28"/>
      <c r="J34" s="31">
        <f>ROUND(J7*K34,0)</f>
        <v>0</v>
      </c>
      <c r="K34" s="28"/>
      <c r="L34" s="31">
        <f>ROUND(L7*M34,0)</f>
        <v>0</v>
      </c>
      <c r="M34" s="28"/>
      <c r="N34" s="31">
        <f>ROUND(N7*O34,0)</f>
        <v>0</v>
      </c>
      <c r="O34" s="28"/>
      <c r="P34" s="31">
        <f>ROUND(P7*Q34,0)</f>
        <v>0</v>
      </c>
      <c r="Q34" s="28"/>
      <c r="R34" s="31">
        <f>ROUND(R7*S34,0)</f>
        <v>0</v>
      </c>
      <c r="S34" s="28"/>
      <c r="T34" s="31">
        <f>ROUND(T7*U34,0)</f>
        <v>0</v>
      </c>
      <c r="U34" s="28"/>
      <c r="V34" s="31">
        <f>ROUND(V7*W34,0)</f>
        <v>0</v>
      </c>
      <c r="W34" s="28"/>
      <c r="X34" s="30">
        <f t="shared" si="7"/>
        <v>0</v>
      </c>
    </row>
    <row r="35" spans="1:24" ht="14.1" customHeight="1" x14ac:dyDescent="0.15">
      <c r="A35" s="2"/>
      <c r="B35" s="43" t="s">
        <v>17</v>
      </c>
      <c r="C35" s="43"/>
      <c r="D35" s="31">
        <f>ROUND(D7*E35,0)</f>
        <v>0</v>
      </c>
      <c r="E35" s="28"/>
      <c r="F35" s="31">
        <f>ROUND(F7*G35,0)</f>
        <v>0</v>
      </c>
      <c r="G35" s="28"/>
      <c r="H35" s="31">
        <f>ROUND(H7*I35,0)</f>
        <v>0</v>
      </c>
      <c r="I35" s="28"/>
      <c r="J35" s="31">
        <f>ROUND(J7*K35,0)</f>
        <v>0</v>
      </c>
      <c r="K35" s="28"/>
      <c r="L35" s="31">
        <f>ROUND(L7*M35,0)</f>
        <v>0</v>
      </c>
      <c r="M35" s="28"/>
      <c r="N35" s="31">
        <f>ROUND(N7*O35,0)</f>
        <v>0</v>
      </c>
      <c r="O35" s="28"/>
      <c r="P35" s="31">
        <f>ROUND(P7*Q35,0)</f>
        <v>0</v>
      </c>
      <c r="Q35" s="28"/>
      <c r="R35" s="31">
        <f>ROUND(R7*S35,0)</f>
        <v>0</v>
      </c>
      <c r="S35" s="28"/>
      <c r="T35" s="31">
        <f>ROUND(T7*U35,0)</f>
        <v>0</v>
      </c>
      <c r="U35" s="28"/>
      <c r="V35" s="31">
        <f>ROUND(V7*W35,0)</f>
        <v>0</v>
      </c>
      <c r="W35" s="28"/>
      <c r="X35" s="30">
        <f t="shared" si="7"/>
        <v>0</v>
      </c>
    </row>
    <row r="36" spans="1:24" ht="14.1" customHeight="1" x14ac:dyDescent="0.15">
      <c r="A36" s="2"/>
      <c r="B36" s="41" t="s">
        <v>18</v>
      </c>
      <c r="C36" s="41"/>
      <c r="D36" s="31">
        <f>ROUND(D7*E36,0)</f>
        <v>0</v>
      </c>
      <c r="E36" s="28"/>
      <c r="F36" s="31">
        <f>ROUND(F7*G36,0)</f>
        <v>0</v>
      </c>
      <c r="G36" s="28"/>
      <c r="H36" s="31">
        <f>ROUND(H7*I36,0)</f>
        <v>0</v>
      </c>
      <c r="I36" s="28"/>
      <c r="J36" s="31">
        <f>ROUND(J7*K36,0)</f>
        <v>0</v>
      </c>
      <c r="K36" s="28"/>
      <c r="L36" s="31">
        <f>ROUND(L7*M36,0)</f>
        <v>0</v>
      </c>
      <c r="M36" s="28"/>
      <c r="N36" s="31">
        <f>ROUND(N7*O36,0)</f>
        <v>0</v>
      </c>
      <c r="O36" s="28"/>
      <c r="P36" s="31">
        <f>ROUND(P7*Q36,0)</f>
        <v>0</v>
      </c>
      <c r="Q36" s="28"/>
      <c r="R36" s="31">
        <f>ROUND(R7*S36,0)</f>
        <v>0</v>
      </c>
      <c r="S36" s="28"/>
      <c r="T36" s="31">
        <f>ROUND(T7*U36,0)</f>
        <v>0</v>
      </c>
      <c r="U36" s="28"/>
      <c r="V36" s="31">
        <f>ROUND(V7*W36,0)</f>
        <v>0</v>
      </c>
      <c r="W36" s="28"/>
      <c r="X36" s="30">
        <f t="shared" si="7"/>
        <v>0</v>
      </c>
    </row>
    <row r="37" spans="1:24" ht="14.1" customHeight="1" x14ac:dyDescent="0.15">
      <c r="A37" s="2"/>
      <c r="B37" s="44" t="s">
        <v>19</v>
      </c>
      <c r="C37" s="44"/>
      <c r="D37" s="31">
        <f>ROUND(D7*E37,0)</f>
        <v>0</v>
      </c>
      <c r="E37" s="28"/>
      <c r="F37" s="31">
        <f>ROUND(F7*G37,0)</f>
        <v>0</v>
      </c>
      <c r="G37" s="28"/>
      <c r="H37" s="31">
        <f>ROUND(H7*I37,0)</f>
        <v>0</v>
      </c>
      <c r="I37" s="28"/>
      <c r="J37" s="31">
        <f>ROUND(J7*K37,0)</f>
        <v>0</v>
      </c>
      <c r="K37" s="28"/>
      <c r="L37" s="31">
        <f>ROUND(L7*M37,0)</f>
        <v>0</v>
      </c>
      <c r="M37" s="28"/>
      <c r="N37" s="31">
        <f>ROUND(N7*O37,0)</f>
        <v>0</v>
      </c>
      <c r="O37" s="28"/>
      <c r="P37" s="31">
        <f>ROUND(P7*Q37,0)</f>
        <v>0</v>
      </c>
      <c r="Q37" s="28"/>
      <c r="R37" s="31">
        <f>ROUND(R7*S37,0)</f>
        <v>0</v>
      </c>
      <c r="S37" s="28"/>
      <c r="T37" s="31">
        <f>ROUND(T7*U37,0)</f>
        <v>0</v>
      </c>
      <c r="U37" s="28"/>
      <c r="V37" s="31">
        <f>ROUND(V7*W37,0)</f>
        <v>0</v>
      </c>
      <c r="W37" s="28"/>
      <c r="X37" s="30">
        <f t="shared" si="7"/>
        <v>0</v>
      </c>
    </row>
    <row r="38" spans="1:24" ht="14.1" customHeight="1" x14ac:dyDescent="0.15">
      <c r="A38" s="2"/>
      <c r="B38" s="45" t="s">
        <v>20</v>
      </c>
      <c r="C38" s="45"/>
      <c r="D38" s="31">
        <f>ROUND(D7*E38,0)</f>
        <v>0</v>
      </c>
      <c r="E38" s="28"/>
      <c r="F38" s="31">
        <f>ROUND(F7*G38,0)</f>
        <v>0</v>
      </c>
      <c r="G38" s="28"/>
      <c r="H38" s="31">
        <f>ROUND(H7*I38,0)</f>
        <v>0</v>
      </c>
      <c r="I38" s="28"/>
      <c r="J38" s="31">
        <f>ROUND(J7*K38,0)</f>
        <v>0</v>
      </c>
      <c r="K38" s="28"/>
      <c r="L38" s="31">
        <f>ROUND(L7*M38,0)</f>
        <v>0</v>
      </c>
      <c r="M38" s="28"/>
      <c r="N38" s="31">
        <f>ROUND(N7*O38,0)</f>
        <v>0</v>
      </c>
      <c r="O38" s="28"/>
      <c r="P38" s="31">
        <f>ROUND(P7*Q38,0)</f>
        <v>0</v>
      </c>
      <c r="Q38" s="28"/>
      <c r="R38" s="31">
        <f>ROUND(R7*S38,0)</f>
        <v>0</v>
      </c>
      <c r="S38" s="28"/>
      <c r="T38" s="31">
        <f>ROUND(T7*U38,0)</f>
        <v>0</v>
      </c>
      <c r="U38" s="28"/>
      <c r="V38" s="31">
        <f>ROUND(V7*W38,0)</f>
        <v>0</v>
      </c>
      <c r="W38" s="28"/>
      <c r="X38" s="30">
        <f t="shared" si="7"/>
        <v>0</v>
      </c>
    </row>
    <row r="39" spans="1:24" ht="14.1" customHeight="1" x14ac:dyDescent="0.15">
      <c r="A39" s="2"/>
      <c r="B39" s="44" t="s">
        <v>21</v>
      </c>
      <c r="C39" s="44"/>
      <c r="D39" s="31">
        <f>ROUND(D7*E39,0)</f>
        <v>0</v>
      </c>
      <c r="E39" s="28"/>
      <c r="F39" s="31">
        <f>ROUND(F7*G39,0)</f>
        <v>0</v>
      </c>
      <c r="G39" s="28"/>
      <c r="H39" s="31">
        <f>ROUND(H7*I39,0)</f>
        <v>0</v>
      </c>
      <c r="I39" s="28"/>
      <c r="J39" s="31">
        <f>ROUND(J7*K39,0)</f>
        <v>0</v>
      </c>
      <c r="K39" s="28"/>
      <c r="L39" s="31">
        <f>ROUND(L7*M39,0)</f>
        <v>0</v>
      </c>
      <c r="M39" s="28"/>
      <c r="N39" s="31">
        <f>ROUND(N7*O39,0)</f>
        <v>0</v>
      </c>
      <c r="O39" s="28"/>
      <c r="P39" s="31">
        <f>ROUND(P7*Q39,0)</f>
        <v>0</v>
      </c>
      <c r="Q39" s="28"/>
      <c r="R39" s="31">
        <f>ROUND(R7*S39,0)</f>
        <v>0</v>
      </c>
      <c r="S39" s="28"/>
      <c r="T39" s="31">
        <f>ROUND(T7*U39,0)</f>
        <v>0</v>
      </c>
      <c r="U39" s="28"/>
      <c r="V39" s="31">
        <f>ROUND(V7*W39,0)</f>
        <v>0</v>
      </c>
      <c r="W39" s="28"/>
      <c r="X39" s="30">
        <f t="shared" si="7"/>
        <v>0</v>
      </c>
    </row>
    <row r="40" spans="1:24" ht="14.1" customHeight="1" x14ac:dyDescent="0.15">
      <c r="A40" s="2"/>
      <c r="B40" s="43" t="s">
        <v>22</v>
      </c>
      <c r="C40" s="43"/>
      <c r="D40" s="31">
        <f>ROUND(D7*E40,0)</f>
        <v>0</v>
      </c>
      <c r="E40" s="28"/>
      <c r="F40" s="31">
        <f>ROUND(F7*G40,0)</f>
        <v>0</v>
      </c>
      <c r="G40" s="28"/>
      <c r="H40" s="31">
        <f>ROUND(H7*I40,0)</f>
        <v>0</v>
      </c>
      <c r="I40" s="28"/>
      <c r="J40" s="31">
        <f>ROUND(J7*K40,0)</f>
        <v>0</v>
      </c>
      <c r="K40" s="28"/>
      <c r="L40" s="31">
        <f>ROUND(L7*M40,0)</f>
        <v>0</v>
      </c>
      <c r="M40" s="28"/>
      <c r="N40" s="31">
        <f>ROUND(N7*O40,0)</f>
        <v>0</v>
      </c>
      <c r="O40" s="28"/>
      <c r="P40" s="31">
        <f>ROUND(P7*Q40,0)</f>
        <v>0</v>
      </c>
      <c r="Q40" s="28"/>
      <c r="R40" s="31">
        <f>ROUND(R7*S40,0)</f>
        <v>0</v>
      </c>
      <c r="S40" s="28"/>
      <c r="T40" s="31">
        <f>ROUND(T7*U40,0)</f>
        <v>0</v>
      </c>
      <c r="U40" s="28"/>
      <c r="V40" s="31">
        <f>ROUND(V7*W40,0)</f>
        <v>0</v>
      </c>
      <c r="W40" s="28"/>
      <c r="X40" s="30">
        <f t="shared" si="7"/>
        <v>0</v>
      </c>
    </row>
    <row r="41" spans="1:24" ht="14.1" customHeight="1" x14ac:dyDescent="0.15">
      <c r="A41" s="2"/>
      <c r="B41" s="43" t="s">
        <v>23</v>
      </c>
      <c r="C41" s="43"/>
      <c r="D41" s="31">
        <f>ROUND(D7*E41,0)</f>
        <v>0</v>
      </c>
      <c r="E41" s="28"/>
      <c r="F41" s="31">
        <f>ROUND(F7*G41,0)</f>
        <v>0</v>
      </c>
      <c r="G41" s="28"/>
      <c r="H41" s="31">
        <f>ROUND(H7*I41,0)</f>
        <v>0</v>
      </c>
      <c r="I41" s="28"/>
      <c r="J41" s="31">
        <f>ROUND(J7*K41,0)</f>
        <v>0</v>
      </c>
      <c r="K41" s="28"/>
      <c r="L41" s="31">
        <f>ROUND(L7*M41,0)</f>
        <v>0</v>
      </c>
      <c r="M41" s="28"/>
      <c r="N41" s="31">
        <f>ROUND(N7*O41,0)</f>
        <v>0</v>
      </c>
      <c r="O41" s="28"/>
      <c r="P41" s="31">
        <f>ROUND(P7*Q41,0)</f>
        <v>0</v>
      </c>
      <c r="Q41" s="28"/>
      <c r="R41" s="31">
        <f>ROUND(R7*S41,0)</f>
        <v>0</v>
      </c>
      <c r="S41" s="28"/>
      <c r="T41" s="31">
        <f>ROUND(T7*U41,0)</f>
        <v>0</v>
      </c>
      <c r="U41" s="28"/>
      <c r="V41" s="31">
        <f>ROUND(V7*W41,0)</f>
        <v>0</v>
      </c>
      <c r="W41" s="28"/>
      <c r="X41" s="30">
        <f t="shared" si="7"/>
        <v>0</v>
      </c>
    </row>
    <row r="42" spans="1:24" ht="14.1" customHeight="1" x14ac:dyDescent="0.15">
      <c r="A42" s="2"/>
      <c r="B42" s="66" t="s">
        <v>24</v>
      </c>
      <c r="C42" s="6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7"/>
    </row>
    <row r="43" spans="1:24" ht="14.1" customHeight="1" x14ac:dyDescent="0.15">
      <c r="A43" s="2"/>
      <c r="B43" s="41" t="s">
        <v>25</v>
      </c>
      <c r="C43" s="41"/>
      <c r="D43" s="31">
        <f>ROUND(D7*E43,0)</f>
        <v>0</v>
      </c>
      <c r="E43" s="28"/>
      <c r="F43" s="31">
        <f>ROUND(F7*G43,0)</f>
        <v>0</v>
      </c>
      <c r="G43" s="28"/>
      <c r="H43" s="31">
        <f>ROUND(H7*I43,0)</f>
        <v>0</v>
      </c>
      <c r="I43" s="28"/>
      <c r="J43" s="31">
        <f>ROUND(J7*K43,0)</f>
        <v>0</v>
      </c>
      <c r="K43" s="28"/>
      <c r="L43" s="31">
        <f>ROUND(L7*M43,0)</f>
        <v>0</v>
      </c>
      <c r="M43" s="28"/>
      <c r="N43" s="31">
        <f>ROUND(N7*O43,0)</f>
        <v>0</v>
      </c>
      <c r="O43" s="28"/>
      <c r="P43" s="31">
        <f>ROUND(P7*Q43,0)</f>
        <v>0</v>
      </c>
      <c r="Q43" s="28"/>
      <c r="R43" s="31">
        <f>ROUND(R7*S43,0)</f>
        <v>0</v>
      </c>
      <c r="S43" s="28"/>
      <c r="T43" s="31">
        <f>ROUND(T7*U43,0)</f>
        <v>0</v>
      </c>
      <c r="U43" s="28"/>
      <c r="V43" s="31">
        <f>ROUND(V7*W43,0)</f>
        <v>0</v>
      </c>
      <c r="W43" s="28"/>
      <c r="X43" s="30">
        <f t="shared" ref="X43:X48" si="8">D43+F43+H43+J43+L43+N43+P43+R43+T43+V43</f>
        <v>0</v>
      </c>
    </row>
    <row r="44" spans="1:24" ht="14.1" customHeight="1" x14ac:dyDescent="0.15">
      <c r="A44" s="2"/>
      <c r="B44" s="40" t="s">
        <v>26</v>
      </c>
      <c r="C44" s="40"/>
      <c r="D44" s="31">
        <f>ROUND(D7*E44,0)</f>
        <v>0</v>
      </c>
      <c r="E44" s="28"/>
      <c r="F44" s="31">
        <f>ROUND(F7*G44,0)</f>
        <v>0</v>
      </c>
      <c r="G44" s="28"/>
      <c r="H44" s="31">
        <f>ROUND(H7*I44,0)</f>
        <v>0</v>
      </c>
      <c r="I44" s="28"/>
      <c r="J44" s="31">
        <f>ROUND(J7*K44,0)</f>
        <v>0</v>
      </c>
      <c r="K44" s="28"/>
      <c r="L44" s="31">
        <f>ROUND(L7*M44,0)</f>
        <v>0</v>
      </c>
      <c r="M44" s="28"/>
      <c r="N44" s="31">
        <f>ROUND(N7*O44,0)</f>
        <v>0</v>
      </c>
      <c r="O44" s="28"/>
      <c r="P44" s="31">
        <f>ROUND(P7*Q44,0)</f>
        <v>0</v>
      </c>
      <c r="Q44" s="28"/>
      <c r="R44" s="31">
        <f>ROUND(R7*S44,0)</f>
        <v>0</v>
      </c>
      <c r="S44" s="28"/>
      <c r="T44" s="31">
        <f>ROUND(T7*U44,0)</f>
        <v>0</v>
      </c>
      <c r="U44" s="28"/>
      <c r="V44" s="31">
        <f>ROUND(V7*W44,0)</f>
        <v>0</v>
      </c>
      <c r="W44" s="28"/>
      <c r="X44" s="30">
        <f t="shared" si="8"/>
        <v>0</v>
      </c>
    </row>
    <row r="45" spans="1:24" ht="14.1" customHeight="1" x14ac:dyDescent="0.15">
      <c r="A45" s="2"/>
      <c r="B45" s="39" t="s">
        <v>18</v>
      </c>
      <c r="C45" s="39"/>
      <c r="D45" s="31">
        <f>ROUND(D7*E45,0)</f>
        <v>0</v>
      </c>
      <c r="E45" s="28"/>
      <c r="F45" s="31">
        <f>ROUND(F7*G45,0)</f>
        <v>864000</v>
      </c>
      <c r="G45" s="28">
        <v>864000</v>
      </c>
      <c r="H45" s="31">
        <f>ROUND(H7*I45,0)</f>
        <v>0</v>
      </c>
      <c r="I45" s="28"/>
      <c r="J45" s="31">
        <f>ROUND(J7*K45,0)</f>
        <v>0</v>
      </c>
      <c r="K45" s="28"/>
      <c r="L45" s="31">
        <f>ROUND(L7*M45,0)</f>
        <v>0</v>
      </c>
      <c r="M45" s="28"/>
      <c r="N45" s="31">
        <f>ROUND(N7*O45,0)</f>
        <v>0</v>
      </c>
      <c r="O45" s="28"/>
      <c r="P45" s="31">
        <f>ROUND(P7*Q45,0)</f>
        <v>0</v>
      </c>
      <c r="Q45" s="28"/>
      <c r="R45" s="31">
        <f>ROUND(R7*S45,0)</f>
        <v>0</v>
      </c>
      <c r="S45" s="28"/>
      <c r="T45" s="31">
        <f>ROUND(T7*U45,0)</f>
        <v>0</v>
      </c>
      <c r="U45" s="28"/>
      <c r="V45" s="31">
        <f>ROUND(V7*W45,0)</f>
        <v>0</v>
      </c>
      <c r="W45" s="28"/>
      <c r="X45" s="30">
        <f t="shared" si="8"/>
        <v>864000</v>
      </c>
    </row>
    <row r="46" spans="1:24" ht="14.1" customHeight="1" x14ac:dyDescent="0.15">
      <c r="A46" s="2"/>
      <c r="B46" s="39" t="s">
        <v>22</v>
      </c>
      <c r="C46" s="39"/>
      <c r="D46" s="31">
        <f>ROUND(D7*E46,0)</f>
        <v>0</v>
      </c>
      <c r="E46" s="28"/>
      <c r="F46" s="31">
        <f>ROUND(F7*G46,0)</f>
        <v>0</v>
      </c>
      <c r="G46" s="28"/>
      <c r="H46" s="31">
        <f>ROUND(H7*I46,0)</f>
        <v>0</v>
      </c>
      <c r="I46" s="28"/>
      <c r="J46" s="31">
        <f>ROUND(J7*K46,0)</f>
        <v>0</v>
      </c>
      <c r="K46" s="28"/>
      <c r="L46" s="31">
        <f>ROUND(L7*M46,0)</f>
        <v>0</v>
      </c>
      <c r="M46" s="28"/>
      <c r="N46" s="31">
        <f>ROUND(N7*O46,0)</f>
        <v>0</v>
      </c>
      <c r="O46" s="28"/>
      <c r="P46" s="31">
        <f>ROUND(P7*Q46,0)</f>
        <v>0</v>
      </c>
      <c r="Q46" s="28"/>
      <c r="R46" s="31">
        <f>ROUND(R7*S46,0)</f>
        <v>0</v>
      </c>
      <c r="S46" s="28"/>
      <c r="T46" s="31">
        <f>ROUND(T7*U46,0)</f>
        <v>0</v>
      </c>
      <c r="U46" s="28"/>
      <c r="V46" s="31">
        <f>ROUND(V7*W46,0)</f>
        <v>0</v>
      </c>
      <c r="W46" s="28"/>
      <c r="X46" s="30">
        <f t="shared" si="8"/>
        <v>0</v>
      </c>
    </row>
    <row r="47" spans="1:24" ht="14.1" customHeight="1" x14ac:dyDescent="0.15">
      <c r="A47" s="2"/>
      <c r="B47" s="40" t="s">
        <v>23</v>
      </c>
      <c r="C47" s="40"/>
      <c r="D47" s="31">
        <f>ROUND(D7*E47,0)</f>
        <v>0</v>
      </c>
      <c r="E47" s="28"/>
      <c r="F47" s="31">
        <f>ROUND(F7*G47,0)</f>
        <v>0</v>
      </c>
      <c r="G47" s="28"/>
      <c r="H47" s="31">
        <f>ROUND(H7*I47,0)</f>
        <v>0</v>
      </c>
      <c r="I47" s="28"/>
      <c r="J47" s="31">
        <f>ROUND(J7*K47,0)</f>
        <v>0</v>
      </c>
      <c r="K47" s="28"/>
      <c r="L47" s="31">
        <f>ROUND(L7*M47,0)</f>
        <v>0</v>
      </c>
      <c r="M47" s="28"/>
      <c r="N47" s="31">
        <f>ROUND(N7*O47,0)</f>
        <v>0</v>
      </c>
      <c r="O47" s="28"/>
      <c r="P47" s="31">
        <f>ROUND(P7*Q47,0)</f>
        <v>0</v>
      </c>
      <c r="Q47" s="28"/>
      <c r="R47" s="31">
        <f>ROUND(R7*S47,0)</f>
        <v>0</v>
      </c>
      <c r="S47" s="28"/>
      <c r="T47" s="31">
        <f>ROUND(T7*U47,0)</f>
        <v>0</v>
      </c>
      <c r="U47" s="28"/>
      <c r="V47" s="31">
        <f>ROUND(V7*W47,0)</f>
        <v>0</v>
      </c>
      <c r="W47" s="28"/>
      <c r="X47" s="30">
        <f t="shared" si="8"/>
        <v>0</v>
      </c>
    </row>
    <row r="48" spans="1:24" ht="14.1" customHeight="1" x14ac:dyDescent="0.15">
      <c r="A48" s="2"/>
      <c r="B48" s="39" t="s">
        <v>27</v>
      </c>
      <c r="C48" s="39"/>
      <c r="D48" s="31">
        <f>ROUND(D7*E48,0)</f>
        <v>0</v>
      </c>
      <c r="E48" s="28"/>
      <c r="F48" s="31">
        <f>ROUND(F7*G48,0)</f>
        <v>950400</v>
      </c>
      <c r="G48" s="28">
        <v>950400</v>
      </c>
      <c r="H48" s="31">
        <f>ROUND(H7*I48,0)</f>
        <v>0</v>
      </c>
      <c r="I48" s="28"/>
      <c r="J48" s="31">
        <f>ROUND(J7*K48,0)</f>
        <v>0</v>
      </c>
      <c r="K48" s="28"/>
      <c r="L48" s="31">
        <f>ROUND(L7*M48,0)</f>
        <v>0</v>
      </c>
      <c r="M48" s="28"/>
      <c r="N48" s="31">
        <f>ROUND(N7*O48,0)</f>
        <v>0</v>
      </c>
      <c r="O48" s="28"/>
      <c r="P48" s="31">
        <f>ROUND(P7*Q48,0)</f>
        <v>0</v>
      </c>
      <c r="Q48" s="28"/>
      <c r="R48" s="31">
        <f>ROUND(R7*S48,0)</f>
        <v>0</v>
      </c>
      <c r="S48" s="28"/>
      <c r="T48" s="31">
        <f>ROUND(T7*U48,0)</f>
        <v>0</v>
      </c>
      <c r="U48" s="28"/>
      <c r="V48" s="31">
        <f>ROUND(V7*W48,0)</f>
        <v>0</v>
      </c>
      <c r="W48" s="28"/>
      <c r="X48" s="30">
        <f t="shared" si="8"/>
        <v>950400</v>
      </c>
    </row>
    <row r="49" spans="1:24" ht="14.1" customHeight="1" x14ac:dyDescent="0.15">
      <c r="A49" s="2"/>
      <c r="B49" s="37" t="s">
        <v>0</v>
      </c>
      <c r="C49" s="38"/>
      <c r="D49" s="31">
        <f t="shared" ref="D49:R49" si="9">SUM(D32:D48)</f>
        <v>0</v>
      </c>
      <c r="E49" s="31">
        <f t="shared" ref="E49:T49" si="10">SUM(E32:E48)</f>
        <v>0</v>
      </c>
      <c r="F49" s="31">
        <f t="shared" ref="F49:M49" si="11">SUM(F32:F48)</f>
        <v>1814400</v>
      </c>
      <c r="G49" s="31">
        <f t="shared" si="11"/>
        <v>1814400</v>
      </c>
      <c r="H49" s="31">
        <f t="shared" si="11"/>
        <v>0</v>
      </c>
      <c r="I49" s="31">
        <f t="shared" si="11"/>
        <v>0</v>
      </c>
      <c r="J49" s="31">
        <f t="shared" si="11"/>
        <v>0</v>
      </c>
      <c r="K49" s="31">
        <f t="shared" si="11"/>
        <v>0</v>
      </c>
      <c r="L49" s="31">
        <f t="shared" si="11"/>
        <v>0</v>
      </c>
      <c r="M49" s="31">
        <f t="shared" si="11"/>
        <v>0</v>
      </c>
      <c r="N49" s="31">
        <f t="shared" si="10"/>
        <v>0</v>
      </c>
      <c r="O49" s="31">
        <f t="shared" ref="O49:Q49" si="12">SUM(O32:O48)</f>
        <v>0</v>
      </c>
      <c r="P49" s="31">
        <f t="shared" si="12"/>
        <v>0</v>
      </c>
      <c r="Q49" s="31">
        <f t="shared" si="12"/>
        <v>0</v>
      </c>
      <c r="R49" s="31">
        <f t="shared" si="9"/>
        <v>0</v>
      </c>
      <c r="S49" s="31">
        <f t="shared" si="10"/>
        <v>0</v>
      </c>
      <c r="T49" s="31">
        <f t="shared" si="10"/>
        <v>0</v>
      </c>
      <c r="U49" s="31">
        <f t="shared" ref="U49:V49" si="13">SUM(U32:U48)</f>
        <v>0</v>
      </c>
      <c r="V49" s="31">
        <f t="shared" si="13"/>
        <v>0</v>
      </c>
      <c r="W49" s="31">
        <f t="shared" ref="W49" si="14">SUM(W32:W48)</f>
        <v>0</v>
      </c>
      <c r="X49" s="30">
        <f>D49+F49+H49+J49+L49+N49+P49+R49+T49+V49</f>
        <v>1814400</v>
      </c>
    </row>
    <row r="50" spans="1:24" ht="20.100000000000001" customHeight="1" x14ac:dyDescent="0.15">
      <c r="A50" s="2"/>
      <c r="B50" s="8"/>
      <c r="C50" s="9"/>
    </row>
    <row r="51" spans="1:24" ht="20.25" customHeight="1" thickBot="1" x14ac:dyDescent="0.2">
      <c r="A51" s="2"/>
      <c r="B51" s="17" t="s">
        <v>34</v>
      </c>
      <c r="C51" s="4"/>
    </row>
    <row r="52" spans="1:24" ht="37.5" customHeight="1" x14ac:dyDescent="0.15">
      <c r="A52" s="2"/>
      <c r="B52" s="52" t="s">
        <v>6</v>
      </c>
      <c r="C52" s="52"/>
      <c r="D52" s="22" t="s">
        <v>30</v>
      </c>
      <c r="E52" s="22" t="s">
        <v>30</v>
      </c>
      <c r="F52" s="22" t="s">
        <v>30</v>
      </c>
      <c r="G52" s="23" t="s">
        <v>31</v>
      </c>
      <c r="H52" s="22" t="s">
        <v>30</v>
      </c>
      <c r="I52" s="23" t="s">
        <v>31</v>
      </c>
      <c r="J52" s="22" t="s">
        <v>30</v>
      </c>
      <c r="K52" s="23" t="s">
        <v>31</v>
      </c>
      <c r="L52" s="22" t="s">
        <v>30</v>
      </c>
      <c r="M52" s="23" t="s">
        <v>31</v>
      </c>
      <c r="N52" s="22" t="s">
        <v>30</v>
      </c>
      <c r="O52" s="23" t="s">
        <v>31</v>
      </c>
      <c r="P52" s="22" t="s">
        <v>30</v>
      </c>
      <c r="Q52" s="23" t="s">
        <v>31</v>
      </c>
      <c r="R52" s="22" t="s">
        <v>30</v>
      </c>
      <c r="S52" s="23" t="s">
        <v>31</v>
      </c>
      <c r="T52" s="22" t="s">
        <v>30</v>
      </c>
      <c r="U52" s="23" t="s">
        <v>31</v>
      </c>
      <c r="V52" s="22" t="s">
        <v>30</v>
      </c>
      <c r="W52" s="23" t="s">
        <v>31</v>
      </c>
      <c r="X52" s="24" t="s">
        <v>32</v>
      </c>
    </row>
    <row r="53" spans="1:24" ht="37.5" customHeight="1" x14ac:dyDescent="0.15">
      <c r="A53" s="2"/>
      <c r="B53" s="52" t="s">
        <v>28</v>
      </c>
      <c r="C53" s="52"/>
      <c r="D53" s="62" t="str">
        <f>D9</f>
        <v>下水道事業特別会計</v>
      </c>
      <c r="E53" s="63"/>
      <c r="F53" s="62" t="str">
        <f>F9</f>
        <v>簡易水道事業特別会計</v>
      </c>
      <c r="G53" s="63"/>
      <c r="H53" s="62" t="str">
        <f>H9</f>
        <v>新庄村国保歯科診療施設特別会計</v>
      </c>
      <c r="I53" s="63"/>
      <c r="J53" s="62" t="str">
        <f>J9</f>
        <v>新庄村国民健康保険診療所特別会計</v>
      </c>
      <c r="K53" s="63"/>
      <c r="L53" s="62">
        <f>L9</f>
        <v>0</v>
      </c>
      <c r="M53" s="63"/>
      <c r="N53" s="62">
        <f>N9</f>
        <v>0</v>
      </c>
      <c r="O53" s="63"/>
      <c r="P53" s="62">
        <f>P9</f>
        <v>0</v>
      </c>
      <c r="Q53" s="63"/>
      <c r="R53" s="62">
        <f>R9</f>
        <v>0</v>
      </c>
      <c r="S53" s="63"/>
      <c r="T53" s="62">
        <f>T9</f>
        <v>0</v>
      </c>
      <c r="U53" s="63"/>
      <c r="V53" s="62">
        <f>V9</f>
        <v>0</v>
      </c>
      <c r="W53" s="63"/>
      <c r="X53" s="25"/>
    </row>
    <row r="54" spans="1:24" ht="14.1" customHeight="1" x14ac:dyDescent="0.15">
      <c r="A54" s="2"/>
      <c r="B54" s="67" t="s">
        <v>14</v>
      </c>
      <c r="C54" s="67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7"/>
    </row>
    <row r="55" spans="1:24" ht="14.1" customHeight="1" x14ac:dyDescent="0.15">
      <c r="A55" s="2"/>
      <c r="B55" s="41" t="s">
        <v>15</v>
      </c>
      <c r="C55" s="41"/>
      <c r="D55" s="31">
        <f>ROUND(D7*E55,0)</f>
        <v>0</v>
      </c>
      <c r="E55" s="28"/>
      <c r="F55" s="31">
        <f>ROUND(F7*G55,0)</f>
        <v>0</v>
      </c>
      <c r="G55" s="28"/>
      <c r="H55" s="31">
        <f>ROUND(H7*I55,0)</f>
        <v>0</v>
      </c>
      <c r="I55" s="28"/>
      <c r="J55" s="31">
        <f>ROUND(J7*K55,0)</f>
        <v>0</v>
      </c>
      <c r="K55" s="28"/>
      <c r="L55" s="31">
        <f>ROUND(L7*M55,0)</f>
        <v>0</v>
      </c>
      <c r="M55" s="28"/>
      <c r="N55" s="31">
        <f>ROUND(N7*O55,0)</f>
        <v>0</v>
      </c>
      <c r="O55" s="28"/>
      <c r="P55" s="31">
        <f>ROUND(P7*Q55,0)</f>
        <v>0</v>
      </c>
      <c r="Q55" s="28"/>
      <c r="R55" s="31">
        <f>ROUND(R7*S55,0)</f>
        <v>0</v>
      </c>
      <c r="S55" s="28"/>
      <c r="T55" s="31">
        <f>ROUND(T7*U55,0)</f>
        <v>0</v>
      </c>
      <c r="U55" s="28"/>
      <c r="V55" s="31">
        <f>ROUND(V7*W55,0)</f>
        <v>0</v>
      </c>
      <c r="W55" s="28"/>
      <c r="X55" s="30">
        <f t="shared" ref="X55:X63" si="15">D55+F55+H55+J55+L55+N55+P55+R55+T55+V55</f>
        <v>0</v>
      </c>
    </row>
    <row r="56" spans="1:24" ht="14.1" customHeight="1" x14ac:dyDescent="0.15">
      <c r="A56" s="2"/>
      <c r="B56" s="43" t="s">
        <v>16</v>
      </c>
      <c r="C56" s="43"/>
      <c r="D56" s="31">
        <f>ROUND(D7*E56,0)</f>
        <v>0</v>
      </c>
      <c r="E56" s="28"/>
      <c r="F56" s="31">
        <f>ROUND(F7*G56,0)</f>
        <v>0</v>
      </c>
      <c r="G56" s="28"/>
      <c r="H56" s="31">
        <f>ROUND(H7*I56,0)</f>
        <v>0</v>
      </c>
      <c r="I56" s="28"/>
      <c r="J56" s="31">
        <f>ROUND(J7*K56,0)</f>
        <v>0</v>
      </c>
      <c r="K56" s="28"/>
      <c r="L56" s="31">
        <f>ROUND(L7*M56,0)</f>
        <v>0</v>
      </c>
      <c r="M56" s="28"/>
      <c r="N56" s="31">
        <f>ROUND(N7*O56,0)</f>
        <v>0</v>
      </c>
      <c r="O56" s="28"/>
      <c r="P56" s="31">
        <f>ROUND(P7*Q56,0)</f>
        <v>0</v>
      </c>
      <c r="Q56" s="28"/>
      <c r="R56" s="31">
        <f>ROUND(R7*S56,0)</f>
        <v>0</v>
      </c>
      <c r="S56" s="28"/>
      <c r="T56" s="31">
        <f>ROUND(T7*U56,0)</f>
        <v>0</v>
      </c>
      <c r="U56" s="28"/>
      <c r="V56" s="31">
        <f>ROUND(V7*W56,0)</f>
        <v>0</v>
      </c>
      <c r="W56" s="28"/>
      <c r="X56" s="30">
        <f t="shared" si="15"/>
        <v>0</v>
      </c>
    </row>
    <row r="57" spans="1:24" ht="14.1" customHeight="1" x14ac:dyDescent="0.15">
      <c r="A57" s="2"/>
      <c r="B57" s="43" t="s">
        <v>17</v>
      </c>
      <c r="C57" s="43"/>
      <c r="D57" s="31">
        <f>ROUND(D7*E57,0)</f>
        <v>0</v>
      </c>
      <c r="E57" s="28"/>
      <c r="F57" s="31">
        <f>ROUND(F7*G57,0)</f>
        <v>0</v>
      </c>
      <c r="G57" s="28"/>
      <c r="H57" s="31">
        <f>ROUND(H7*I57,0)</f>
        <v>0</v>
      </c>
      <c r="I57" s="28"/>
      <c r="J57" s="31">
        <f>ROUND(J7*K57,0)</f>
        <v>0</v>
      </c>
      <c r="K57" s="28"/>
      <c r="L57" s="31">
        <f>ROUND(L7*M57,0)</f>
        <v>0</v>
      </c>
      <c r="M57" s="28"/>
      <c r="N57" s="31">
        <f>ROUND(N7*O57,0)</f>
        <v>0</v>
      </c>
      <c r="O57" s="28"/>
      <c r="P57" s="31">
        <f>ROUND(P7*Q57,0)</f>
        <v>0</v>
      </c>
      <c r="Q57" s="28"/>
      <c r="R57" s="31">
        <f>ROUND(R7*S57,0)</f>
        <v>0</v>
      </c>
      <c r="S57" s="28"/>
      <c r="T57" s="31">
        <f>ROUND(T7*U57,0)</f>
        <v>0</v>
      </c>
      <c r="U57" s="28"/>
      <c r="V57" s="31">
        <f>ROUND(V7*W57,0)</f>
        <v>0</v>
      </c>
      <c r="W57" s="28"/>
      <c r="X57" s="30">
        <f t="shared" si="15"/>
        <v>0</v>
      </c>
    </row>
    <row r="58" spans="1:24" ht="14.1" customHeight="1" x14ac:dyDescent="0.15">
      <c r="A58" s="2"/>
      <c r="B58" s="41" t="s">
        <v>18</v>
      </c>
      <c r="C58" s="41"/>
      <c r="D58" s="31">
        <f>ROUND(D7*E58,0)</f>
        <v>0</v>
      </c>
      <c r="E58" s="28"/>
      <c r="F58" s="31">
        <f>ROUND(F7*G58,0)</f>
        <v>0</v>
      </c>
      <c r="G58" s="28"/>
      <c r="H58" s="31">
        <f>ROUND(H7*I58,0)</f>
        <v>0</v>
      </c>
      <c r="I58" s="28"/>
      <c r="J58" s="31">
        <f>ROUND(J7*K58,0)</f>
        <v>0</v>
      </c>
      <c r="K58" s="28"/>
      <c r="L58" s="31">
        <f>ROUND(L7*M58,0)</f>
        <v>0</v>
      </c>
      <c r="M58" s="28"/>
      <c r="N58" s="31">
        <f>ROUND(N7*O58,0)</f>
        <v>0</v>
      </c>
      <c r="O58" s="28"/>
      <c r="P58" s="31">
        <f>ROUND(P7*Q58,0)</f>
        <v>0</v>
      </c>
      <c r="Q58" s="28"/>
      <c r="R58" s="31">
        <f>ROUND(R7*S58,0)</f>
        <v>0</v>
      </c>
      <c r="S58" s="28"/>
      <c r="T58" s="31">
        <f>ROUND(T7*U58,0)</f>
        <v>0</v>
      </c>
      <c r="U58" s="28"/>
      <c r="V58" s="31">
        <f>ROUND(V7*W58,0)</f>
        <v>0</v>
      </c>
      <c r="W58" s="28"/>
      <c r="X58" s="30">
        <f t="shared" si="15"/>
        <v>0</v>
      </c>
    </row>
    <row r="59" spans="1:24" ht="14.1" customHeight="1" x14ac:dyDescent="0.15">
      <c r="A59" s="2"/>
      <c r="B59" s="44" t="s">
        <v>19</v>
      </c>
      <c r="C59" s="44"/>
      <c r="D59" s="31">
        <f>ROUND(D7*E59,0)</f>
        <v>0</v>
      </c>
      <c r="E59" s="28"/>
      <c r="F59" s="31">
        <f>ROUND(F7*G59,0)</f>
        <v>0</v>
      </c>
      <c r="G59" s="28"/>
      <c r="H59" s="31">
        <f>ROUND(H7*I59,0)</f>
        <v>0</v>
      </c>
      <c r="I59" s="28"/>
      <c r="J59" s="31">
        <f>ROUND(J7*K59,0)</f>
        <v>0</v>
      </c>
      <c r="K59" s="28"/>
      <c r="L59" s="31">
        <f>ROUND(L7*M59,0)</f>
        <v>0</v>
      </c>
      <c r="M59" s="28"/>
      <c r="N59" s="31">
        <f>ROUND(N7*O59,0)</f>
        <v>0</v>
      </c>
      <c r="O59" s="28"/>
      <c r="P59" s="31">
        <f>ROUND(P7*Q59,0)</f>
        <v>0</v>
      </c>
      <c r="Q59" s="28"/>
      <c r="R59" s="31">
        <f>ROUND(R7*S59,0)</f>
        <v>0</v>
      </c>
      <c r="S59" s="28"/>
      <c r="T59" s="31">
        <f>ROUND(T7*U59,0)</f>
        <v>0</v>
      </c>
      <c r="U59" s="28"/>
      <c r="V59" s="31">
        <f>ROUND(V7*W59,0)</f>
        <v>0</v>
      </c>
      <c r="W59" s="28"/>
      <c r="X59" s="30">
        <f t="shared" si="15"/>
        <v>0</v>
      </c>
    </row>
    <row r="60" spans="1:24" ht="14.1" customHeight="1" x14ac:dyDescent="0.15">
      <c r="A60" s="2"/>
      <c r="B60" s="45" t="s">
        <v>20</v>
      </c>
      <c r="C60" s="45"/>
      <c r="D60" s="31">
        <f>ROUND(D7*E60,0)</f>
        <v>0</v>
      </c>
      <c r="E60" s="28"/>
      <c r="F60" s="31">
        <f>ROUND(F7*G60,0)</f>
        <v>0</v>
      </c>
      <c r="G60" s="28"/>
      <c r="H60" s="31">
        <f>ROUND(H7*I60,0)</f>
        <v>0</v>
      </c>
      <c r="I60" s="28"/>
      <c r="J60" s="31">
        <f>ROUND(J7*K60,0)</f>
        <v>0</v>
      </c>
      <c r="K60" s="28"/>
      <c r="L60" s="31">
        <f>ROUND(L7*M60,0)</f>
        <v>0</v>
      </c>
      <c r="M60" s="28"/>
      <c r="N60" s="31">
        <f>ROUND(N7*O60,0)</f>
        <v>0</v>
      </c>
      <c r="O60" s="28"/>
      <c r="P60" s="31">
        <f>ROUND(P7*Q60,0)</f>
        <v>0</v>
      </c>
      <c r="Q60" s="28"/>
      <c r="R60" s="31">
        <f>ROUND(R7*S60,0)</f>
        <v>0</v>
      </c>
      <c r="S60" s="28"/>
      <c r="T60" s="31">
        <f>ROUND(T7*U60,0)</f>
        <v>0</v>
      </c>
      <c r="U60" s="28"/>
      <c r="V60" s="31">
        <f>ROUND(V7*W60,0)</f>
        <v>0</v>
      </c>
      <c r="W60" s="28"/>
      <c r="X60" s="30">
        <f t="shared" si="15"/>
        <v>0</v>
      </c>
    </row>
    <row r="61" spans="1:24" ht="14.1" customHeight="1" x14ac:dyDescent="0.15">
      <c r="A61" s="2"/>
      <c r="B61" s="44" t="s">
        <v>21</v>
      </c>
      <c r="C61" s="44"/>
      <c r="D61" s="31">
        <f>ROUND(D7*E61,0)</f>
        <v>0</v>
      </c>
      <c r="E61" s="28"/>
      <c r="F61" s="31">
        <f>ROUND(F7*G61,0)</f>
        <v>0</v>
      </c>
      <c r="G61" s="28"/>
      <c r="H61" s="31">
        <f>ROUND(H7*I61,0)</f>
        <v>0</v>
      </c>
      <c r="I61" s="28"/>
      <c r="J61" s="31">
        <f>ROUND(J7*K61,0)</f>
        <v>0</v>
      </c>
      <c r="K61" s="28"/>
      <c r="L61" s="31">
        <f>ROUND(L7*M61,0)</f>
        <v>0</v>
      </c>
      <c r="M61" s="28"/>
      <c r="N61" s="31">
        <f>ROUND(N7*O61,0)</f>
        <v>0</v>
      </c>
      <c r="O61" s="28"/>
      <c r="P61" s="31">
        <f>ROUND(P7*Q61,0)</f>
        <v>0</v>
      </c>
      <c r="Q61" s="28"/>
      <c r="R61" s="31">
        <f>ROUND(R7*S61,0)</f>
        <v>0</v>
      </c>
      <c r="S61" s="28"/>
      <c r="T61" s="31">
        <f>ROUND(T7*U61,0)</f>
        <v>0</v>
      </c>
      <c r="U61" s="28"/>
      <c r="V61" s="31">
        <f>ROUND(V7*W61,0)</f>
        <v>0</v>
      </c>
      <c r="W61" s="28"/>
      <c r="X61" s="30">
        <f t="shared" si="15"/>
        <v>0</v>
      </c>
    </row>
    <row r="62" spans="1:24" ht="14.1" customHeight="1" x14ac:dyDescent="0.15">
      <c r="A62" s="2"/>
      <c r="B62" s="43" t="s">
        <v>22</v>
      </c>
      <c r="C62" s="43"/>
      <c r="D62" s="31">
        <f>ROUND(D7*E62,0)</f>
        <v>0</v>
      </c>
      <c r="E62" s="28"/>
      <c r="F62" s="31">
        <f>ROUND(F7*G62,0)</f>
        <v>0</v>
      </c>
      <c r="G62" s="28"/>
      <c r="H62" s="31">
        <f>ROUND(H7*I62,0)</f>
        <v>0</v>
      </c>
      <c r="I62" s="28"/>
      <c r="J62" s="31">
        <f>ROUND(J7*K62,0)</f>
        <v>0</v>
      </c>
      <c r="K62" s="28"/>
      <c r="L62" s="31">
        <f>ROUND(L7*M62,0)</f>
        <v>0</v>
      </c>
      <c r="M62" s="28"/>
      <c r="N62" s="31">
        <f>ROUND(N7*O62,0)</f>
        <v>0</v>
      </c>
      <c r="O62" s="28"/>
      <c r="P62" s="31">
        <f>ROUND(P7*Q62,0)</f>
        <v>0</v>
      </c>
      <c r="Q62" s="28"/>
      <c r="R62" s="31">
        <f>ROUND(R7*S62,0)</f>
        <v>0</v>
      </c>
      <c r="S62" s="28"/>
      <c r="T62" s="31">
        <f>ROUND(T7*U62,0)</f>
        <v>0</v>
      </c>
      <c r="U62" s="28"/>
      <c r="V62" s="31">
        <f>ROUND(V7*W62,0)</f>
        <v>0</v>
      </c>
      <c r="W62" s="28"/>
      <c r="X62" s="30">
        <f t="shared" si="15"/>
        <v>0</v>
      </c>
    </row>
    <row r="63" spans="1:24" ht="14.1" customHeight="1" x14ac:dyDescent="0.15">
      <c r="A63" s="2"/>
      <c r="B63" s="43" t="s">
        <v>23</v>
      </c>
      <c r="C63" s="43"/>
      <c r="D63" s="31">
        <f>ROUND(D7*E63,0)</f>
        <v>0</v>
      </c>
      <c r="E63" s="28"/>
      <c r="F63" s="31">
        <f>ROUND(F7*G63,0)</f>
        <v>0</v>
      </c>
      <c r="G63" s="28"/>
      <c r="H63" s="31">
        <f>ROUND(H7*I63,0)</f>
        <v>0</v>
      </c>
      <c r="I63" s="28"/>
      <c r="J63" s="31">
        <f>ROUND(J7*K63,0)</f>
        <v>0</v>
      </c>
      <c r="K63" s="28"/>
      <c r="L63" s="31">
        <f>ROUND(L7*M63,0)</f>
        <v>0</v>
      </c>
      <c r="M63" s="28"/>
      <c r="N63" s="31">
        <f>ROUND(N7*O63,0)</f>
        <v>0</v>
      </c>
      <c r="O63" s="28"/>
      <c r="P63" s="31">
        <f>ROUND(P7*Q63,0)</f>
        <v>0</v>
      </c>
      <c r="Q63" s="28"/>
      <c r="R63" s="31">
        <f>ROUND(R7*S63,0)</f>
        <v>0</v>
      </c>
      <c r="S63" s="28"/>
      <c r="T63" s="31">
        <f>ROUND(T7*U63,0)</f>
        <v>0</v>
      </c>
      <c r="U63" s="28"/>
      <c r="V63" s="31">
        <f>ROUND(V7*W63,0)</f>
        <v>0</v>
      </c>
      <c r="W63" s="28"/>
      <c r="X63" s="30">
        <f t="shared" si="15"/>
        <v>0</v>
      </c>
    </row>
    <row r="64" spans="1:24" ht="14.1" customHeight="1" x14ac:dyDescent="0.15">
      <c r="A64" s="2"/>
      <c r="B64" s="66" t="s">
        <v>24</v>
      </c>
      <c r="C64" s="6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7"/>
    </row>
    <row r="65" spans="1:24" ht="14.1" customHeight="1" x14ac:dyDescent="0.15">
      <c r="A65" s="2"/>
      <c r="B65" s="41" t="s">
        <v>25</v>
      </c>
      <c r="C65" s="41"/>
      <c r="D65" s="31">
        <f>ROUND(D7*E65,0)</f>
        <v>0</v>
      </c>
      <c r="E65" s="28"/>
      <c r="F65" s="31">
        <f>ROUND(F7*G65,0)</f>
        <v>0</v>
      </c>
      <c r="G65" s="28"/>
      <c r="H65" s="31">
        <f>ROUND(H7*I65,0)</f>
        <v>0</v>
      </c>
      <c r="I65" s="28"/>
      <c r="J65" s="31">
        <f>ROUND(J7*K65,0)</f>
        <v>0</v>
      </c>
      <c r="K65" s="28"/>
      <c r="L65" s="31">
        <f>ROUND(L7*M65,0)</f>
        <v>0</v>
      </c>
      <c r="M65" s="28"/>
      <c r="N65" s="31">
        <f>ROUND(N7*O65,0)</f>
        <v>0</v>
      </c>
      <c r="O65" s="28"/>
      <c r="P65" s="31">
        <f>ROUND(P7*Q65,0)</f>
        <v>0</v>
      </c>
      <c r="Q65" s="28"/>
      <c r="R65" s="31">
        <f>ROUND(R7*S65,0)</f>
        <v>0</v>
      </c>
      <c r="S65" s="28"/>
      <c r="T65" s="31">
        <f>ROUND(T7*U65,0)</f>
        <v>0</v>
      </c>
      <c r="U65" s="28"/>
      <c r="V65" s="31">
        <f>ROUND(V7*W65,0)</f>
        <v>0</v>
      </c>
      <c r="W65" s="28"/>
      <c r="X65" s="30">
        <f t="shared" ref="X65:X70" si="16">D65+F65+H65+J65+L65+N65+P65+R65+T65+V65</f>
        <v>0</v>
      </c>
    </row>
    <row r="66" spans="1:24" ht="14.1" customHeight="1" x14ac:dyDescent="0.15">
      <c r="A66" s="2"/>
      <c r="B66" s="40" t="s">
        <v>26</v>
      </c>
      <c r="C66" s="40"/>
      <c r="D66" s="31">
        <f>ROUND(D7*E66,0)</f>
        <v>0</v>
      </c>
      <c r="E66" s="28"/>
      <c r="F66" s="31">
        <f>ROUND(F7*G66,0)</f>
        <v>0</v>
      </c>
      <c r="G66" s="28"/>
      <c r="H66" s="31">
        <f>ROUND(H7*I66,0)</f>
        <v>0</v>
      </c>
      <c r="I66" s="28"/>
      <c r="J66" s="31">
        <f>ROUND(J7*K66,0)</f>
        <v>0</v>
      </c>
      <c r="K66" s="28"/>
      <c r="L66" s="31">
        <f>ROUND(L7*M66,0)</f>
        <v>0</v>
      </c>
      <c r="M66" s="28"/>
      <c r="N66" s="31">
        <f>ROUND(N7*O66,0)</f>
        <v>0</v>
      </c>
      <c r="O66" s="28"/>
      <c r="P66" s="31">
        <f>ROUND(P7*Q66,0)</f>
        <v>0</v>
      </c>
      <c r="Q66" s="28"/>
      <c r="R66" s="31">
        <f>ROUND(R7*S66,0)</f>
        <v>0</v>
      </c>
      <c r="S66" s="28"/>
      <c r="T66" s="31">
        <f>ROUND(T7*U66,0)</f>
        <v>0</v>
      </c>
      <c r="U66" s="28"/>
      <c r="V66" s="31">
        <f>ROUND(V7*W66,0)</f>
        <v>0</v>
      </c>
      <c r="W66" s="28"/>
      <c r="X66" s="30">
        <f t="shared" si="16"/>
        <v>0</v>
      </c>
    </row>
    <row r="67" spans="1:24" ht="14.1" customHeight="1" x14ac:dyDescent="0.15">
      <c r="A67" s="2"/>
      <c r="B67" s="39" t="s">
        <v>18</v>
      </c>
      <c r="C67" s="39"/>
      <c r="D67" s="31">
        <f>ROUND(D7*E67,0)</f>
        <v>0</v>
      </c>
      <c r="E67" s="28"/>
      <c r="F67" s="31">
        <f>ROUND(F7*G67,0)</f>
        <v>0</v>
      </c>
      <c r="G67" s="28"/>
      <c r="H67" s="31">
        <f>ROUND(H7*I67,0)</f>
        <v>0</v>
      </c>
      <c r="I67" s="28"/>
      <c r="J67" s="31">
        <f>ROUND(J7*K67,0)</f>
        <v>0</v>
      </c>
      <c r="K67" s="28"/>
      <c r="L67" s="31">
        <f>ROUND(L7*M67,0)</f>
        <v>0</v>
      </c>
      <c r="M67" s="28"/>
      <c r="N67" s="31">
        <f>ROUND(N7*O67,0)</f>
        <v>0</v>
      </c>
      <c r="O67" s="28"/>
      <c r="P67" s="31">
        <f>ROUND(P7*Q67,0)</f>
        <v>0</v>
      </c>
      <c r="Q67" s="28"/>
      <c r="R67" s="31">
        <f>ROUND(R7*S67,0)</f>
        <v>0</v>
      </c>
      <c r="S67" s="28"/>
      <c r="T67" s="31">
        <f>ROUND(T7*U67,0)</f>
        <v>0</v>
      </c>
      <c r="U67" s="28"/>
      <c r="V67" s="31">
        <f>ROUND(V7*W67,0)</f>
        <v>0</v>
      </c>
      <c r="W67" s="28"/>
      <c r="X67" s="30">
        <f t="shared" si="16"/>
        <v>0</v>
      </c>
    </row>
    <row r="68" spans="1:24" ht="14.1" customHeight="1" x14ac:dyDescent="0.15">
      <c r="A68" s="2"/>
      <c r="B68" s="39" t="s">
        <v>22</v>
      </c>
      <c r="C68" s="39"/>
      <c r="D68" s="31">
        <f>ROUND(D7*E68,0)</f>
        <v>0</v>
      </c>
      <c r="E68" s="28"/>
      <c r="F68" s="31">
        <f>ROUND(F7*G68,0)</f>
        <v>0</v>
      </c>
      <c r="G68" s="28"/>
      <c r="H68" s="31">
        <f>ROUND(H7*I68,0)</f>
        <v>0</v>
      </c>
      <c r="I68" s="28"/>
      <c r="J68" s="31">
        <f>ROUND(J7*K68,0)</f>
        <v>0</v>
      </c>
      <c r="K68" s="28"/>
      <c r="L68" s="31">
        <f>ROUND(L7*M68,0)</f>
        <v>0</v>
      </c>
      <c r="M68" s="28"/>
      <c r="N68" s="31">
        <f>ROUND(N7*O68,0)</f>
        <v>0</v>
      </c>
      <c r="O68" s="28"/>
      <c r="P68" s="31">
        <f>ROUND(P7*Q68,0)</f>
        <v>0</v>
      </c>
      <c r="Q68" s="28"/>
      <c r="R68" s="31">
        <f>ROUND(R7*S68,0)</f>
        <v>0</v>
      </c>
      <c r="S68" s="28"/>
      <c r="T68" s="31">
        <f>ROUND(T7*U68,0)</f>
        <v>0</v>
      </c>
      <c r="U68" s="28"/>
      <c r="V68" s="31">
        <f>ROUND(V7*W68,0)</f>
        <v>0</v>
      </c>
      <c r="W68" s="28"/>
      <c r="X68" s="30">
        <f t="shared" si="16"/>
        <v>0</v>
      </c>
    </row>
    <row r="69" spans="1:24" ht="14.1" customHeight="1" x14ac:dyDescent="0.15">
      <c r="A69" s="2"/>
      <c r="B69" s="40" t="s">
        <v>23</v>
      </c>
      <c r="C69" s="40"/>
      <c r="D69" s="31">
        <f>ROUND(D7*E69,0)</f>
        <v>0</v>
      </c>
      <c r="E69" s="28"/>
      <c r="F69" s="31">
        <f>ROUND(F7*G69,0)</f>
        <v>0</v>
      </c>
      <c r="G69" s="28"/>
      <c r="H69" s="31">
        <f>ROUND(H7*I69,0)</f>
        <v>0</v>
      </c>
      <c r="I69" s="28"/>
      <c r="J69" s="31">
        <f>ROUND(J7*K69,0)</f>
        <v>0</v>
      </c>
      <c r="K69" s="28"/>
      <c r="L69" s="31">
        <f>ROUND(L7*M69,0)</f>
        <v>0</v>
      </c>
      <c r="M69" s="28"/>
      <c r="N69" s="31">
        <f>ROUND(N7*O69,0)</f>
        <v>0</v>
      </c>
      <c r="O69" s="28"/>
      <c r="P69" s="31">
        <f>ROUND(P7*Q69,0)</f>
        <v>0</v>
      </c>
      <c r="Q69" s="28"/>
      <c r="R69" s="31">
        <f>ROUND(R7*S69,0)</f>
        <v>0</v>
      </c>
      <c r="S69" s="28"/>
      <c r="T69" s="31">
        <f>ROUND(T7*U69,0)</f>
        <v>0</v>
      </c>
      <c r="U69" s="28"/>
      <c r="V69" s="31">
        <f>ROUND(V7*W69,0)</f>
        <v>0</v>
      </c>
      <c r="W69" s="28"/>
      <c r="X69" s="30">
        <f t="shared" si="16"/>
        <v>0</v>
      </c>
    </row>
    <row r="70" spans="1:24" ht="14.1" customHeight="1" x14ac:dyDescent="0.15">
      <c r="A70" s="2"/>
      <c r="B70" s="39" t="s">
        <v>27</v>
      </c>
      <c r="C70" s="39"/>
      <c r="D70" s="31">
        <f>ROUND(D7*E70,0)</f>
        <v>0</v>
      </c>
      <c r="E70" s="28"/>
      <c r="F70" s="31">
        <f>ROUND(F7*G70,0)</f>
        <v>0</v>
      </c>
      <c r="G70" s="28"/>
      <c r="H70" s="31">
        <f>ROUND(H7*I70,0)</f>
        <v>0</v>
      </c>
      <c r="I70" s="28"/>
      <c r="J70" s="31">
        <f>ROUND(J7*K70,0)</f>
        <v>0</v>
      </c>
      <c r="K70" s="28"/>
      <c r="L70" s="31">
        <f>ROUND(L7*M70,0)</f>
        <v>0</v>
      </c>
      <c r="M70" s="28"/>
      <c r="N70" s="31">
        <f>ROUND(N7*O70,0)</f>
        <v>0</v>
      </c>
      <c r="O70" s="28"/>
      <c r="P70" s="31">
        <f>ROUND(P7*Q70,0)</f>
        <v>0</v>
      </c>
      <c r="Q70" s="28"/>
      <c r="R70" s="31">
        <f>ROUND(R7*S70,0)</f>
        <v>0</v>
      </c>
      <c r="S70" s="28"/>
      <c r="T70" s="31">
        <f>ROUND(T7*U70,0)</f>
        <v>0</v>
      </c>
      <c r="U70" s="28"/>
      <c r="V70" s="31">
        <f>ROUND(V7*W70,0)</f>
        <v>0</v>
      </c>
      <c r="W70" s="28"/>
      <c r="X70" s="30">
        <f t="shared" si="16"/>
        <v>0</v>
      </c>
    </row>
    <row r="71" spans="1:24" ht="14.1" customHeight="1" x14ac:dyDescent="0.15">
      <c r="A71" s="2"/>
      <c r="B71" s="37" t="s">
        <v>0</v>
      </c>
      <c r="C71" s="38"/>
      <c r="D71" s="31">
        <f t="shared" ref="D71:R71" si="17">SUM(D54:D70)</f>
        <v>0</v>
      </c>
      <c r="E71" s="31">
        <f t="shared" ref="E71:T71" si="18">SUM(E54:E70)</f>
        <v>0</v>
      </c>
      <c r="F71" s="31">
        <f t="shared" ref="F71:M71" si="19">SUM(F54:F70)</f>
        <v>0</v>
      </c>
      <c r="G71" s="31">
        <f t="shared" si="19"/>
        <v>0</v>
      </c>
      <c r="H71" s="31">
        <f t="shared" si="19"/>
        <v>0</v>
      </c>
      <c r="I71" s="31">
        <f t="shared" si="19"/>
        <v>0</v>
      </c>
      <c r="J71" s="31">
        <f t="shared" si="19"/>
        <v>0</v>
      </c>
      <c r="K71" s="31">
        <f t="shared" si="19"/>
        <v>0</v>
      </c>
      <c r="L71" s="31">
        <f t="shared" si="19"/>
        <v>0</v>
      </c>
      <c r="M71" s="31">
        <f t="shared" si="19"/>
        <v>0</v>
      </c>
      <c r="N71" s="31">
        <f t="shared" si="18"/>
        <v>0</v>
      </c>
      <c r="O71" s="31">
        <f t="shared" ref="O71:Q71" si="20">SUM(O54:O70)</f>
        <v>0</v>
      </c>
      <c r="P71" s="31">
        <f t="shared" si="20"/>
        <v>0</v>
      </c>
      <c r="Q71" s="31">
        <f t="shared" si="20"/>
        <v>0</v>
      </c>
      <c r="R71" s="31">
        <f t="shared" si="17"/>
        <v>0</v>
      </c>
      <c r="S71" s="31">
        <f t="shared" si="18"/>
        <v>0</v>
      </c>
      <c r="T71" s="31">
        <f t="shared" si="18"/>
        <v>0</v>
      </c>
      <c r="U71" s="31">
        <f t="shared" ref="U71:V71" si="21">SUM(U54:U70)</f>
        <v>0</v>
      </c>
      <c r="V71" s="31">
        <f t="shared" si="21"/>
        <v>0</v>
      </c>
      <c r="W71" s="31">
        <f t="shared" ref="W71" si="22">SUM(W54:W70)</f>
        <v>0</v>
      </c>
      <c r="X71" s="30">
        <f>D71+F71+H71+J71+L71+N71+P71+R71+T71+V71</f>
        <v>0</v>
      </c>
    </row>
    <row r="72" spans="1:24" ht="20.100000000000001" customHeight="1" x14ac:dyDescent="0.15"/>
    <row r="73" spans="1:24" ht="20.25" customHeight="1" thickBot="1" x14ac:dyDescent="0.2">
      <c r="A73" s="2"/>
      <c r="B73" s="17" t="s">
        <v>35</v>
      </c>
      <c r="C73" s="4"/>
    </row>
    <row r="74" spans="1:24" ht="37.5" customHeight="1" x14ac:dyDescent="0.15">
      <c r="A74" s="2"/>
      <c r="B74" s="52" t="s">
        <v>6</v>
      </c>
      <c r="C74" s="52"/>
      <c r="D74" s="22" t="s">
        <v>30</v>
      </c>
      <c r="E74" s="22" t="s">
        <v>30</v>
      </c>
      <c r="F74" s="22" t="s">
        <v>30</v>
      </c>
      <c r="G74" s="23" t="s">
        <v>31</v>
      </c>
      <c r="H74" s="22" t="s">
        <v>30</v>
      </c>
      <c r="I74" s="23" t="s">
        <v>31</v>
      </c>
      <c r="J74" s="22" t="s">
        <v>30</v>
      </c>
      <c r="K74" s="23" t="s">
        <v>31</v>
      </c>
      <c r="L74" s="22" t="s">
        <v>30</v>
      </c>
      <c r="M74" s="23" t="s">
        <v>31</v>
      </c>
      <c r="N74" s="22" t="s">
        <v>30</v>
      </c>
      <c r="O74" s="23" t="s">
        <v>31</v>
      </c>
      <c r="P74" s="22" t="s">
        <v>30</v>
      </c>
      <c r="Q74" s="23" t="s">
        <v>31</v>
      </c>
      <c r="R74" s="22" t="s">
        <v>30</v>
      </c>
      <c r="S74" s="23" t="s">
        <v>31</v>
      </c>
      <c r="T74" s="22" t="s">
        <v>30</v>
      </c>
      <c r="U74" s="23" t="s">
        <v>31</v>
      </c>
      <c r="V74" s="22" t="s">
        <v>30</v>
      </c>
      <c r="W74" s="23" t="s">
        <v>31</v>
      </c>
      <c r="X74" s="24" t="s">
        <v>32</v>
      </c>
    </row>
    <row r="75" spans="1:24" ht="37.5" customHeight="1" x14ac:dyDescent="0.15">
      <c r="A75" s="2"/>
      <c r="B75" s="52" t="s">
        <v>28</v>
      </c>
      <c r="C75" s="52"/>
      <c r="D75" s="62" t="str">
        <f>D9</f>
        <v>下水道事業特別会計</v>
      </c>
      <c r="E75" s="63"/>
      <c r="F75" s="62" t="str">
        <f>F9</f>
        <v>簡易水道事業特別会計</v>
      </c>
      <c r="G75" s="63"/>
      <c r="H75" s="62" t="str">
        <f>H9</f>
        <v>新庄村国保歯科診療施設特別会計</v>
      </c>
      <c r="I75" s="63"/>
      <c r="J75" s="62" t="str">
        <f>J9</f>
        <v>新庄村国民健康保険診療所特別会計</v>
      </c>
      <c r="K75" s="63"/>
      <c r="L75" s="62">
        <f>L9</f>
        <v>0</v>
      </c>
      <c r="M75" s="63"/>
      <c r="N75" s="62">
        <f>N9</f>
        <v>0</v>
      </c>
      <c r="O75" s="63"/>
      <c r="P75" s="62">
        <f>P9</f>
        <v>0</v>
      </c>
      <c r="Q75" s="63"/>
      <c r="R75" s="62">
        <f>R9</f>
        <v>0</v>
      </c>
      <c r="S75" s="63"/>
      <c r="T75" s="62">
        <f>T9</f>
        <v>0</v>
      </c>
      <c r="U75" s="63"/>
      <c r="V75" s="62">
        <f>V9</f>
        <v>0</v>
      </c>
      <c r="W75" s="63"/>
      <c r="X75" s="25"/>
    </row>
    <row r="76" spans="1:24" ht="14.1" customHeight="1" x14ac:dyDescent="0.15">
      <c r="A76" s="2"/>
      <c r="B76" s="67" t="s">
        <v>14</v>
      </c>
      <c r="C76" s="67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7"/>
    </row>
    <row r="77" spans="1:24" ht="14.1" customHeight="1" x14ac:dyDescent="0.15">
      <c r="A77" s="2"/>
      <c r="B77" s="41" t="s">
        <v>15</v>
      </c>
      <c r="C77" s="41"/>
      <c r="D77" s="31">
        <f t="shared" ref="D77:W85" si="23">D11+D33-D55</f>
        <v>0</v>
      </c>
      <c r="E77" s="31">
        <f t="shared" si="23"/>
        <v>0</v>
      </c>
      <c r="F77" s="31">
        <f t="shared" ref="F77:M85" si="24">F11+F33-F55</f>
        <v>0</v>
      </c>
      <c r="G77" s="31">
        <f t="shared" si="24"/>
        <v>0</v>
      </c>
      <c r="H77" s="31">
        <f t="shared" si="24"/>
        <v>0</v>
      </c>
      <c r="I77" s="31">
        <f t="shared" si="24"/>
        <v>0</v>
      </c>
      <c r="J77" s="31">
        <f t="shared" si="24"/>
        <v>0</v>
      </c>
      <c r="K77" s="31">
        <f t="shared" si="24"/>
        <v>0</v>
      </c>
      <c r="L77" s="31">
        <f t="shared" si="24"/>
        <v>0</v>
      </c>
      <c r="M77" s="31">
        <f t="shared" si="24"/>
        <v>0</v>
      </c>
      <c r="N77" s="31">
        <f t="shared" si="23"/>
        <v>0</v>
      </c>
      <c r="O77" s="31">
        <f t="shared" si="23"/>
        <v>0</v>
      </c>
      <c r="P77" s="31">
        <f t="shared" si="23"/>
        <v>0</v>
      </c>
      <c r="Q77" s="31">
        <f t="shared" si="23"/>
        <v>0</v>
      </c>
      <c r="R77" s="31">
        <f t="shared" ref="R77" si="25">R11+R33-R55</f>
        <v>0</v>
      </c>
      <c r="S77" s="31">
        <f t="shared" ref="S77:T77" si="26">S11+S33-S55</f>
        <v>0</v>
      </c>
      <c r="T77" s="31">
        <f t="shared" si="26"/>
        <v>0</v>
      </c>
      <c r="U77" s="31">
        <f t="shared" ref="U77:V77" si="27">U11+U33-U55</f>
        <v>0</v>
      </c>
      <c r="V77" s="31">
        <f t="shared" si="27"/>
        <v>0</v>
      </c>
      <c r="W77" s="31">
        <f t="shared" si="23"/>
        <v>0</v>
      </c>
      <c r="X77" s="30">
        <f t="shared" ref="X77:X85" si="28">D77+F77+H77+J77+L77+N77+P77+R77+T77+V77</f>
        <v>0</v>
      </c>
    </row>
    <row r="78" spans="1:24" ht="14.1" customHeight="1" x14ac:dyDescent="0.15">
      <c r="A78" s="2"/>
      <c r="B78" s="43" t="s">
        <v>16</v>
      </c>
      <c r="C78" s="43"/>
      <c r="D78" s="31">
        <f t="shared" ref="D78:W78" si="29">D12+D34-D56</f>
        <v>0</v>
      </c>
      <c r="E78" s="31">
        <f t="shared" si="29"/>
        <v>0</v>
      </c>
      <c r="F78" s="31">
        <f t="shared" si="29"/>
        <v>0</v>
      </c>
      <c r="G78" s="31">
        <f t="shared" si="29"/>
        <v>0</v>
      </c>
      <c r="H78" s="31">
        <f t="shared" si="29"/>
        <v>0</v>
      </c>
      <c r="I78" s="31">
        <f t="shared" si="29"/>
        <v>0</v>
      </c>
      <c r="J78" s="31">
        <f t="shared" si="24"/>
        <v>0</v>
      </c>
      <c r="K78" s="31">
        <f t="shared" si="24"/>
        <v>0</v>
      </c>
      <c r="L78" s="31">
        <f t="shared" si="24"/>
        <v>0</v>
      </c>
      <c r="M78" s="31">
        <f t="shared" si="24"/>
        <v>0</v>
      </c>
      <c r="N78" s="31">
        <f t="shared" si="23"/>
        <v>0</v>
      </c>
      <c r="O78" s="31">
        <f t="shared" si="23"/>
        <v>0</v>
      </c>
      <c r="P78" s="31">
        <f t="shared" si="23"/>
        <v>0</v>
      </c>
      <c r="Q78" s="31">
        <f t="shared" si="23"/>
        <v>0</v>
      </c>
      <c r="R78" s="31">
        <f t="shared" ref="R78" si="30">R12+R34-R56</f>
        <v>0</v>
      </c>
      <c r="S78" s="31">
        <f t="shared" ref="S78:T78" si="31">S12+S34-S56</f>
        <v>0</v>
      </c>
      <c r="T78" s="31">
        <f t="shared" si="31"/>
        <v>0</v>
      </c>
      <c r="U78" s="31">
        <f t="shared" ref="U78:V78" si="32">U12+U34-U56</f>
        <v>0</v>
      </c>
      <c r="V78" s="31">
        <f t="shared" si="32"/>
        <v>0</v>
      </c>
      <c r="W78" s="31">
        <f t="shared" si="29"/>
        <v>0</v>
      </c>
      <c r="X78" s="30">
        <f t="shared" si="28"/>
        <v>0</v>
      </c>
    </row>
    <row r="79" spans="1:24" ht="14.1" customHeight="1" x14ac:dyDescent="0.15">
      <c r="A79" s="2"/>
      <c r="B79" s="43" t="s">
        <v>17</v>
      </c>
      <c r="C79" s="43"/>
      <c r="D79" s="31">
        <f t="shared" ref="D79:W79" si="33">D13+D35-D57</f>
        <v>0</v>
      </c>
      <c r="E79" s="31">
        <f t="shared" si="33"/>
        <v>0</v>
      </c>
      <c r="F79" s="31">
        <f t="shared" si="33"/>
        <v>0</v>
      </c>
      <c r="G79" s="31">
        <f t="shared" si="33"/>
        <v>0</v>
      </c>
      <c r="H79" s="31">
        <f t="shared" si="33"/>
        <v>0</v>
      </c>
      <c r="I79" s="31">
        <f t="shared" si="33"/>
        <v>0</v>
      </c>
      <c r="J79" s="31">
        <f t="shared" si="24"/>
        <v>0</v>
      </c>
      <c r="K79" s="31">
        <f t="shared" si="24"/>
        <v>0</v>
      </c>
      <c r="L79" s="31">
        <f t="shared" si="24"/>
        <v>0</v>
      </c>
      <c r="M79" s="31">
        <f t="shared" si="24"/>
        <v>0</v>
      </c>
      <c r="N79" s="31">
        <f t="shared" si="23"/>
        <v>0</v>
      </c>
      <c r="O79" s="31">
        <f t="shared" si="23"/>
        <v>0</v>
      </c>
      <c r="P79" s="31">
        <f t="shared" si="23"/>
        <v>0</v>
      </c>
      <c r="Q79" s="31">
        <f t="shared" si="23"/>
        <v>0</v>
      </c>
      <c r="R79" s="31">
        <f t="shared" ref="R79" si="34">R13+R35-R57</f>
        <v>0</v>
      </c>
      <c r="S79" s="31">
        <f t="shared" ref="S79:T79" si="35">S13+S35-S57</f>
        <v>0</v>
      </c>
      <c r="T79" s="31">
        <f t="shared" si="35"/>
        <v>0</v>
      </c>
      <c r="U79" s="31">
        <f t="shared" ref="U79:V79" si="36">U13+U35-U57</f>
        <v>0</v>
      </c>
      <c r="V79" s="31">
        <f t="shared" si="36"/>
        <v>0</v>
      </c>
      <c r="W79" s="31">
        <f t="shared" si="33"/>
        <v>0</v>
      </c>
      <c r="X79" s="30">
        <f t="shared" si="28"/>
        <v>0</v>
      </c>
    </row>
    <row r="80" spans="1:24" ht="14.1" customHeight="1" x14ac:dyDescent="0.15">
      <c r="A80" s="2"/>
      <c r="B80" s="41" t="s">
        <v>18</v>
      </c>
      <c r="C80" s="41"/>
      <c r="D80" s="31">
        <f t="shared" ref="D80:W80" si="37">D14+D36-D58</f>
        <v>0</v>
      </c>
      <c r="E80" s="31">
        <f t="shared" si="37"/>
        <v>0</v>
      </c>
      <c r="F80" s="31">
        <f t="shared" si="37"/>
        <v>0</v>
      </c>
      <c r="G80" s="31">
        <f t="shared" si="37"/>
        <v>0</v>
      </c>
      <c r="H80" s="31">
        <f t="shared" si="37"/>
        <v>0</v>
      </c>
      <c r="I80" s="31">
        <f t="shared" si="37"/>
        <v>0</v>
      </c>
      <c r="J80" s="31">
        <f t="shared" si="24"/>
        <v>0</v>
      </c>
      <c r="K80" s="31">
        <f t="shared" si="24"/>
        <v>0</v>
      </c>
      <c r="L80" s="31">
        <f t="shared" si="24"/>
        <v>0</v>
      </c>
      <c r="M80" s="31">
        <f t="shared" si="24"/>
        <v>0</v>
      </c>
      <c r="N80" s="31">
        <f t="shared" si="23"/>
        <v>0</v>
      </c>
      <c r="O80" s="31">
        <f t="shared" si="23"/>
        <v>0</v>
      </c>
      <c r="P80" s="31">
        <f t="shared" si="23"/>
        <v>0</v>
      </c>
      <c r="Q80" s="31">
        <f t="shared" si="23"/>
        <v>0</v>
      </c>
      <c r="R80" s="31">
        <f t="shared" ref="R80" si="38">R14+R36-R58</f>
        <v>0</v>
      </c>
      <c r="S80" s="31">
        <f t="shared" ref="S80:T80" si="39">S14+S36-S58</f>
        <v>0</v>
      </c>
      <c r="T80" s="31">
        <f t="shared" si="39"/>
        <v>0</v>
      </c>
      <c r="U80" s="31">
        <f t="shared" ref="U80:V80" si="40">U14+U36-U58</f>
        <v>0</v>
      </c>
      <c r="V80" s="31">
        <f t="shared" si="40"/>
        <v>0</v>
      </c>
      <c r="W80" s="31">
        <f t="shared" si="37"/>
        <v>0</v>
      </c>
      <c r="X80" s="30">
        <f t="shared" si="28"/>
        <v>0</v>
      </c>
    </row>
    <row r="81" spans="1:24" ht="14.1" customHeight="1" x14ac:dyDescent="0.15">
      <c r="A81" s="2"/>
      <c r="B81" s="44" t="s">
        <v>19</v>
      </c>
      <c r="C81" s="44"/>
      <c r="D81" s="31">
        <f t="shared" ref="D81:W81" si="41">D15+D37-D59</f>
        <v>0</v>
      </c>
      <c r="E81" s="31">
        <f t="shared" si="41"/>
        <v>0</v>
      </c>
      <c r="F81" s="31">
        <f t="shared" si="41"/>
        <v>0</v>
      </c>
      <c r="G81" s="31">
        <f t="shared" si="41"/>
        <v>0</v>
      </c>
      <c r="H81" s="31">
        <f t="shared" si="41"/>
        <v>0</v>
      </c>
      <c r="I81" s="31">
        <f t="shared" si="41"/>
        <v>0</v>
      </c>
      <c r="J81" s="31">
        <f t="shared" si="24"/>
        <v>0</v>
      </c>
      <c r="K81" s="31">
        <f t="shared" si="24"/>
        <v>0</v>
      </c>
      <c r="L81" s="31">
        <f t="shared" si="24"/>
        <v>0</v>
      </c>
      <c r="M81" s="31">
        <f t="shared" si="24"/>
        <v>0</v>
      </c>
      <c r="N81" s="31">
        <f t="shared" si="23"/>
        <v>0</v>
      </c>
      <c r="O81" s="31">
        <f t="shared" si="23"/>
        <v>0</v>
      </c>
      <c r="P81" s="31">
        <f t="shared" si="23"/>
        <v>0</v>
      </c>
      <c r="Q81" s="31">
        <f t="shared" si="23"/>
        <v>0</v>
      </c>
      <c r="R81" s="31">
        <f t="shared" ref="R81" si="42">R15+R37-R59</f>
        <v>0</v>
      </c>
      <c r="S81" s="31">
        <f t="shared" ref="S81:T81" si="43">S15+S37-S59</f>
        <v>0</v>
      </c>
      <c r="T81" s="31">
        <f t="shared" si="43"/>
        <v>0</v>
      </c>
      <c r="U81" s="31">
        <f t="shared" ref="U81:V81" si="44">U15+U37-U59</f>
        <v>0</v>
      </c>
      <c r="V81" s="31">
        <f t="shared" si="44"/>
        <v>0</v>
      </c>
      <c r="W81" s="31">
        <f t="shared" si="41"/>
        <v>0</v>
      </c>
      <c r="X81" s="30">
        <f t="shared" si="28"/>
        <v>0</v>
      </c>
    </row>
    <row r="82" spans="1:24" ht="14.1" customHeight="1" x14ac:dyDescent="0.15">
      <c r="A82" s="2"/>
      <c r="B82" s="45" t="s">
        <v>20</v>
      </c>
      <c r="C82" s="45"/>
      <c r="D82" s="31">
        <f t="shared" ref="D82:W82" si="45">D16+D38-D60</f>
        <v>0</v>
      </c>
      <c r="E82" s="31">
        <f t="shared" si="45"/>
        <v>0</v>
      </c>
      <c r="F82" s="31">
        <f t="shared" si="45"/>
        <v>0</v>
      </c>
      <c r="G82" s="31">
        <f t="shared" si="45"/>
        <v>0</v>
      </c>
      <c r="H82" s="31">
        <f t="shared" si="45"/>
        <v>0</v>
      </c>
      <c r="I82" s="31">
        <f t="shared" si="45"/>
        <v>0</v>
      </c>
      <c r="J82" s="31">
        <f t="shared" si="24"/>
        <v>0</v>
      </c>
      <c r="K82" s="31">
        <f t="shared" si="24"/>
        <v>0</v>
      </c>
      <c r="L82" s="31">
        <f t="shared" si="24"/>
        <v>0</v>
      </c>
      <c r="M82" s="31">
        <f t="shared" si="24"/>
        <v>0</v>
      </c>
      <c r="N82" s="31">
        <f t="shared" si="23"/>
        <v>0</v>
      </c>
      <c r="O82" s="31">
        <f t="shared" si="23"/>
        <v>0</v>
      </c>
      <c r="P82" s="31">
        <f t="shared" si="23"/>
        <v>0</v>
      </c>
      <c r="Q82" s="31">
        <f t="shared" si="23"/>
        <v>0</v>
      </c>
      <c r="R82" s="31">
        <f t="shared" ref="R82" si="46">R16+R38-R60</f>
        <v>0</v>
      </c>
      <c r="S82" s="31">
        <f t="shared" ref="S82:T82" si="47">S16+S38-S60</f>
        <v>0</v>
      </c>
      <c r="T82" s="31">
        <f t="shared" si="47"/>
        <v>0</v>
      </c>
      <c r="U82" s="31">
        <f t="shared" ref="U82:V82" si="48">U16+U38-U60</f>
        <v>0</v>
      </c>
      <c r="V82" s="31">
        <f t="shared" si="48"/>
        <v>0</v>
      </c>
      <c r="W82" s="31">
        <f t="shared" si="45"/>
        <v>0</v>
      </c>
      <c r="X82" s="30">
        <f t="shared" si="28"/>
        <v>0</v>
      </c>
    </row>
    <row r="83" spans="1:24" ht="14.1" customHeight="1" x14ac:dyDescent="0.15">
      <c r="A83" s="2"/>
      <c r="B83" s="44" t="s">
        <v>21</v>
      </c>
      <c r="C83" s="44"/>
      <c r="D83" s="31">
        <f t="shared" ref="D83:W83" si="49">D17+D39-D61</f>
        <v>0</v>
      </c>
      <c r="E83" s="31">
        <f t="shared" si="49"/>
        <v>0</v>
      </c>
      <c r="F83" s="31">
        <f t="shared" si="49"/>
        <v>0</v>
      </c>
      <c r="G83" s="31">
        <f t="shared" si="49"/>
        <v>0</v>
      </c>
      <c r="H83" s="31">
        <f t="shared" si="49"/>
        <v>0</v>
      </c>
      <c r="I83" s="31">
        <f t="shared" si="49"/>
        <v>0</v>
      </c>
      <c r="J83" s="31">
        <f t="shared" si="24"/>
        <v>0</v>
      </c>
      <c r="K83" s="31">
        <f t="shared" si="24"/>
        <v>0</v>
      </c>
      <c r="L83" s="31">
        <f t="shared" si="24"/>
        <v>0</v>
      </c>
      <c r="M83" s="31">
        <f t="shared" si="24"/>
        <v>0</v>
      </c>
      <c r="N83" s="31">
        <f t="shared" si="23"/>
        <v>0</v>
      </c>
      <c r="O83" s="31">
        <f t="shared" si="23"/>
        <v>0</v>
      </c>
      <c r="P83" s="31">
        <f t="shared" si="23"/>
        <v>0</v>
      </c>
      <c r="Q83" s="31">
        <f t="shared" si="23"/>
        <v>0</v>
      </c>
      <c r="R83" s="31">
        <f t="shared" ref="R83" si="50">R17+R39-R61</f>
        <v>0</v>
      </c>
      <c r="S83" s="31">
        <f t="shared" ref="S83:T83" si="51">S17+S39-S61</f>
        <v>0</v>
      </c>
      <c r="T83" s="31">
        <f t="shared" si="51"/>
        <v>0</v>
      </c>
      <c r="U83" s="31">
        <f t="shared" ref="U83:V83" si="52">U17+U39-U61</f>
        <v>0</v>
      </c>
      <c r="V83" s="31">
        <f t="shared" si="52"/>
        <v>0</v>
      </c>
      <c r="W83" s="31">
        <f t="shared" si="49"/>
        <v>0</v>
      </c>
      <c r="X83" s="30">
        <f t="shared" si="28"/>
        <v>0</v>
      </c>
    </row>
    <row r="84" spans="1:24" ht="14.1" customHeight="1" x14ac:dyDescent="0.15">
      <c r="A84" s="2"/>
      <c r="B84" s="43" t="s">
        <v>22</v>
      </c>
      <c r="C84" s="43"/>
      <c r="D84" s="31">
        <f t="shared" ref="D84:W84" si="53">D18+D40-D62</f>
        <v>0</v>
      </c>
      <c r="E84" s="31">
        <f t="shared" si="53"/>
        <v>0</v>
      </c>
      <c r="F84" s="31">
        <f t="shared" si="53"/>
        <v>0</v>
      </c>
      <c r="G84" s="31">
        <f t="shared" si="53"/>
        <v>0</v>
      </c>
      <c r="H84" s="31">
        <f t="shared" si="53"/>
        <v>0</v>
      </c>
      <c r="I84" s="31">
        <f t="shared" si="53"/>
        <v>0</v>
      </c>
      <c r="J84" s="31">
        <f t="shared" si="24"/>
        <v>0</v>
      </c>
      <c r="K84" s="31">
        <f t="shared" si="24"/>
        <v>0</v>
      </c>
      <c r="L84" s="31">
        <f t="shared" si="24"/>
        <v>0</v>
      </c>
      <c r="M84" s="31">
        <f t="shared" si="24"/>
        <v>0</v>
      </c>
      <c r="N84" s="31">
        <f t="shared" si="23"/>
        <v>0</v>
      </c>
      <c r="O84" s="31">
        <f t="shared" si="23"/>
        <v>0</v>
      </c>
      <c r="P84" s="31">
        <f t="shared" si="23"/>
        <v>0</v>
      </c>
      <c r="Q84" s="31">
        <f t="shared" si="23"/>
        <v>0</v>
      </c>
      <c r="R84" s="31">
        <f t="shared" ref="R84" si="54">R18+R40-R62</f>
        <v>0</v>
      </c>
      <c r="S84" s="31">
        <f t="shared" ref="S84:T84" si="55">S18+S40-S62</f>
        <v>0</v>
      </c>
      <c r="T84" s="31">
        <f t="shared" si="55"/>
        <v>0</v>
      </c>
      <c r="U84" s="31">
        <f t="shared" ref="U84:V84" si="56">U18+U40-U62</f>
        <v>0</v>
      </c>
      <c r="V84" s="31">
        <f t="shared" si="56"/>
        <v>0</v>
      </c>
      <c r="W84" s="31">
        <f t="shared" si="53"/>
        <v>0</v>
      </c>
      <c r="X84" s="30">
        <f t="shared" si="28"/>
        <v>0</v>
      </c>
    </row>
    <row r="85" spans="1:24" ht="14.1" customHeight="1" x14ac:dyDescent="0.15">
      <c r="A85" s="2"/>
      <c r="B85" s="43" t="s">
        <v>23</v>
      </c>
      <c r="C85" s="43"/>
      <c r="D85" s="31">
        <f t="shared" ref="D85:W85" si="57">D19+D41-D63</f>
        <v>0</v>
      </c>
      <c r="E85" s="31">
        <f t="shared" si="57"/>
        <v>0</v>
      </c>
      <c r="F85" s="31">
        <f t="shared" si="57"/>
        <v>0</v>
      </c>
      <c r="G85" s="31">
        <f t="shared" si="57"/>
        <v>0</v>
      </c>
      <c r="H85" s="31">
        <f t="shared" si="57"/>
        <v>0</v>
      </c>
      <c r="I85" s="31">
        <f t="shared" si="57"/>
        <v>0</v>
      </c>
      <c r="J85" s="31">
        <f t="shared" si="24"/>
        <v>0</v>
      </c>
      <c r="K85" s="31">
        <f t="shared" si="24"/>
        <v>0</v>
      </c>
      <c r="L85" s="31">
        <f t="shared" si="24"/>
        <v>0</v>
      </c>
      <c r="M85" s="31">
        <f t="shared" si="24"/>
        <v>0</v>
      </c>
      <c r="N85" s="31">
        <f t="shared" si="23"/>
        <v>0</v>
      </c>
      <c r="O85" s="31">
        <f t="shared" si="23"/>
        <v>0</v>
      </c>
      <c r="P85" s="31">
        <f t="shared" si="23"/>
        <v>0</v>
      </c>
      <c r="Q85" s="31">
        <f t="shared" si="23"/>
        <v>0</v>
      </c>
      <c r="R85" s="31">
        <f t="shared" ref="R85" si="58">R19+R41-R63</f>
        <v>0</v>
      </c>
      <c r="S85" s="31">
        <f t="shared" ref="S85:T85" si="59">S19+S41-S63</f>
        <v>0</v>
      </c>
      <c r="T85" s="31">
        <f t="shared" si="59"/>
        <v>0</v>
      </c>
      <c r="U85" s="31">
        <f t="shared" ref="U85:V85" si="60">U19+U41-U63</f>
        <v>0</v>
      </c>
      <c r="V85" s="31">
        <f t="shared" si="60"/>
        <v>0</v>
      </c>
      <c r="W85" s="31">
        <f t="shared" si="57"/>
        <v>0</v>
      </c>
      <c r="X85" s="30">
        <f t="shared" si="28"/>
        <v>0</v>
      </c>
    </row>
    <row r="86" spans="1:24" ht="14.1" customHeight="1" x14ac:dyDescent="0.15">
      <c r="A86" s="2"/>
      <c r="B86" s="66" t="s">
        <v>24</v>
      </c>
      <c r="C86" s="6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7"/>
    </row>
    <row r="87" spans="1:24" ht="14.1" customHeight="1" x14ac:dyDescent="0.15">
      <c r="A87" s="2"/>
      <c r="B87" s="41" t="s">
        <v>25</v>
      </c>
      <c r="C87" s="41"/>
      <c r="D87" s="31">
        <f t="shared" ref="D87:W92" si="61">D21+D43-D65</f>
        <v>0</v>
      </c>
      <c r="E87" s="31">
        <f t="shared" si="61"/>
        <v>0</v>
      </c>
      <c r="F87" s="31">
        <f t="shared" ref="F87:M92" si="62">F21+F43-F65</f>
        <v>2838979</v>
      </c>
      <c r="G87" s="31">
        <f t="shared" si="62"/>
        <v>2838979</v>
      </c>
      <c r="H87" s="31">
        <f t="shared" si="62"/>
        <v>0</v>
      </c>
      <c r="I87" s="31">
        <f t="shared" si="62"/>
        <v>0</v>
      </c>
      <c r="J87" s="31">
        <f t="shared" si="62"/>
        <v>0</v>
      </c>
      <c r="K87" s="31">
        <f t="shared" si="62"/>
        <v>0</v>
      </c>
      <c r="L87" s="31">
        <f t="shared" si="62"/>
        <v>0</v>
      </c>
      <c r="M87" s="31">
        <f t="shared" si="62"/>
        <v>0</v>
      </c>
      <c r="N87" s="31">
        <f t="shared" si="61"/>
        <v>0</v>
      </c>
      <c r="O87" s="31">
        <f t="shared" si="61"/>
        <v>0</v>
      </c>
      <c r="P87" s="31">
        <f t="shared" si="61"/>
        <v>0</v>
      </c>
      <c r="Q87" s="31">
        <f t="shared" si="61"/>
        <v>0</v>
      </c>
      <c r="R87" s="31">
        <f t="shared" ref="R87" si="63">R21+R43-R65</f>
        <v>0</v>
      </c>
      <c r="S87" s="31">
        <f t="shared" ref="S87:T87" si="64">S21+S43-S65</f>
        <v>0</v>
      </c>
      <c r="T87" s="31">
        <f t="shared" si="64"/>
        <v>0</v>
      </c>
      <c r="U87" s="31">
        <f t="shared" ref="U87:V87" si="65">U21+U43-U65</f>
        <v>0</v>
      </c>
      <c r="V87" s="31">
        <f t="shared" si="65"/>
        <v>0</v>
      </c>
      <c r="W87" s="31">
        <f t="shared" si="61"/>
        <v>0</v>
      </c>
      <c r="X87" s="30">
        <f t="shared" ref="X87:X93" si="66">D87+F87+H87+J87+L87+N87+P87+R87+T87+V87</f>
        <v>2838979</v>
      </c>
    </row>
    <row r="88" spans="1:24" ht="14.1" customHeight="1" x14ac:dyDescent="0.15">
      <c r="A88" s="2"/>
      <c r="B88" s="40" t="s">
        <v>26</v>
      </c>
      <c r="C88" s="40"/>
      <c r="D88" s="31">
        <f t="shared" ref="D88:W88" si="67">D22+D44-D66</f>
        <v>0</v>
      </c>
      <c r="E88" s="31">
        <f t="shared" si="67"/>
        <v>0</v>
      </c>
      <c r="F88" s="31">
        <f t="shared" si="67"/>
        <v>0</v>
      </c>
      <c r="G88" s="31">
        <f t="shared" si="67"/>
        <v>0</v>
      </c>
      <c r="H88" s="31">
        <f t="shared" si="67"/>
        <v>0</v>
      </c>
      <c r="I88" s="31">
        <f t="shared" si="67"/>
        <v>0</v>
      </c>
      <c r="J88" s="31">
        <f t="shared" si="62"/>
        <v>0</v>
      </c>
      <c r="K88" s="31">
        <f t="shared" si="62"/>
        <v>0</v>
      </c>
      <c r="L88" s="31">
        <f t="shared" si="62"/>
        <v>0</v>
      </c>
      <c r="M88" s="31">
        <f t="shared" si="62"/>
        <v>0</v>
      </c>
      <c r="N88" s="31">
        <f t="shared" si="61"/>
        <v>0</v>
      </c>
      <c r="O88" s="31">
        <f t="shared" si="61"/>
        <v>0</v>
      </c>
      <c r="P88" s="31">
        <f t="shared" si="61"/>
        <v>0</v>
      </c>
      <c r="Q88" s="31">
        <f t="shared" si="61"/>
        <v>0</v>
      </c>
      <c r="R88" s="31">
        <f t="shared" ref="R88" si="68">R22+R44-R66</f>
        <v>0</v>
      </c>
      <c r="S88" s="31">
        <f t="shared" ref="S88:T88" si="69">S22+S44-S66</f>
        <v>0</v>
      </c>
      <c r="T88" s="31">
        <f t="shared" si="69"/>
        <v>0</v>
      </c>
      <c r="U88" s="31">
        <f t="shared" ref="U88:V88" si="70">U22+U44-U66</f>
        <v>0</v>
      </c>
      <c r="V88" s="31">
        <f t="shared" si="70"/>
        <v>0</v>
      </c>
      <c r="W88" s="31">
        <f t="shared" si="67"/>
        <v>0</v>
      </c>
      <c r="X88" s="30">
        <f t="shared" si="66"/>
        <v>0</v>
      </c>
    </row>
    <row r="89" spans="1:24" ht="14.1" customHeight="1" x14ac:dyDescent="0.15">
      <c r="A89" s="2"/>
      <c r="B89" s="39" t="s">
        <v>18</v>
      </c>
      <c r="C89" s="39"/>
      <c r="D89" s="31">
        <f t="shared" ref="D89:W89" si="71">D23+D45-D67</f>
        <v>151048155</v>
      </c>
      <c r="E89" s="31">
        <f t="shared" si="71"/>
        <v>151048155</v>
      </c>
      <c r="F89" s="31">
        <f t="shared" si="71"/>
        <v>430586720</v>
      </c>
      <c r="G89" s="31">
        <f t="shared" si="71"/>
        <v>430586720</v>
      </c>
      <c r="H89" s="31">
        <f t="shared" si="71"/>
        <v>0</v>
      </c>
      <c r="I89" s="31">
        <f t="shared" si="71"/>
        <v>0</v>
      </c>
      <c r="J89" s="31">
        <f t="shared" si="62"/>
        <v>0</v>
      </c>
      <c r="K89" s="31">
        <f t="shared" si="62"/>
        <v>0</v>
      </c>
      <c r="L89" s="31">
        <f t="shared" si="62"/>
        <v>0</v>
      </c>
      <c r="M89" s="31">
        <f t="shared" si="62"/>
        <v>0</v>
      </c>
      <c r="N89" s="31">
        <f t="shared" si="61"/>
        <v>0</v>
      </c>
      <c r="O89" s="31">
        <f t="shared" si="61"/>
        <v>0</v>
      </c>
      <c r="P89" s="31">
        <f t="shared" si="61"/>
        <v>0</v>
      </c>
      <c r="Q89" s="31">
        <f t="shared" si="61"/>
        <v>0</v>
      </c>
      <c r="R89" s="31">
        <f t="shared" ref="R89" si="72">R23+R45-R67</f>
        <v>0</v>
      </c>
      <c r="S89" s="31">
        <f t="shared" ref="S89:T89" si="73">S23+S45-S67</f>
        <v>0</v>
      </c>
      <c r="T89" s="31">
        <f t="shared" si="73"/>
        <v>0</v>
      </c>
      <c r="U89" s="31">
        <f t="shared" ref="U89:V89" si="74">U23+U45-U67</f>
        <v>0</v>
      </c>
      <c r="V89" s="31">
        <f t="shared" si="74"/>
        <v>0</v>
      </c>
      <c r="W89" s="31">
        <f t="shared" si="71"/>
        <v>0</v>
      </c>
      <c r="X89" s="30">
        <f t="shared" si="66"/>
        <v>581634875</v>
      </c>
    </row>
    <row r="90" spans="1:24" ht="14.1" customHeight="1" x14ac:dyDescent="0.15">
      <c r="A90" s="2"/>
      <c r="B90" s="39" t="s">
        <v>22</v>
      </c>
      <c r="C90" s="39"/>
      <c r="D90" s="31">
        <f t="shared" ref="D90:W90" si="75">D24+D46-D68</f>
        <v>0</v>
      </c>
      <c r="E90" s="31">
        <f t="shared" si="75"/>
        <v>0</v>
      </c>
      <c r="F90" s="31">
        <f t="shared" si="75"/>
        <v>0</v>
      </c>
      <c r="G90" s="31">
        <f t="shared" si="75"/>
        <v>0</v>
      </c>
      <c r="H90" s="31">
        <f t="shared" si="75"/>
        <v>0</v>
      </c>
      <c r="I90" s="31">
        <f t="shared" si="75"/>
        <v>0</v>
      </c>
      <c r="J90" s="31">
        <f t="shared" si="62"/>
        <v>0</v>
      </c>
      <c r="K90" s="31">
        <f t="shared" si="62"/>
        <v>0</v>
      </c>
      <c r="L90" s="31">
        <f t="shared" si="62"/>
        <v>0</v>
      </c>
      <c r="M90" s="31">
        <f t="shared" si="62"/>
        <v>0</v>
      </c>
      <c r="N90" s="31">
        <f t="shared" si="61"/>
        <v>0</v>
      </c>
      <c r="O90" s="31">
        <f t="shared" si="61"/>
        <v>0</v>
      </c>
      <c r="P90" s="31">
        <f t="shared" si="61"/>
        <v>0</v>
      </c>
      <c r="Q90" s="31">
        <f t="shared" si="61"/>
        <v>0</v>
      </c>
      <c r="R90" s="31">
        <f t="shared" ref="R90" si="76">R24+R46-R68</f>
        <v>0</v>
      </c>
      <c r="S90" s="31">
        <f t="shared" ref="S90:T90" si="77">S24+S46-S68</f>
        <v>0</v>
      </c>
      <c r="T90" s="31">
        <f t="shared" si="77"/>
        <v>0</v>
      </c>
      <c r="U90" s="31">
        <f t="shared" ref="U90:V90" si="78">U24+U46-U68</f>
        <v>0</v>
      </c>
      <c r="V90" s="31">
        <f t="shared" si="78"/>
        <v>0</v>
      </c>
      <c r="W90" s="31">
        <f t="shared" si="75"/>
        <v>0</v>
      </c>
      <c r="X90" s="30">
        <f t="shared" si="66"/>
        <v>0</v>
      </c>
    </row>
    <row r="91" spans="1:24" ht="14.1" customHeight="1" x14ac:dyDescent="0.15">
      <c r="A91" s="2"/>
      <c r="B91" s="40" t="s">
        <v>23</v>
      </c>
      <c r="C91" s="40"/>
      <c r="D91" s="31">
        <f t="shared" ref="D91:W91" si="79">D25+D47-D69</f>
        <v>0</v>
      </c>
      <c r="E91" s="31">
        <f t="shared" si="79"/>
        <v>0</v>
      </c>
      <c r="F91" s="31">
        <f t="shared" si="79"/>
        <v>0</v>
      </c>
      <c r="G91" s="31">
        <f t="shared" si="79"/>
        <v>0</v>
      </c>
      <c r="H91" s="31">
        <f t="shared" si="79"/>
        <v>0</v>
      </c>
      <c r="I91" s="31">
        <f t="shared" si="79"/>
        <v>0</v>
      </c>
      <c r="J91" s="31">
        <f t="shared" si="62"/>
        <v>0</v>
      </c>
      <c r="K91" s="31">
        <f t="shared" si="62"/>
        <v>0</v>
      </c>
      <c r="L91" s="31">
        <f t="shared" si="62"/>
        <v>0</v>
      </c>
      <c r="M91" s="31">
        <f t="shared" si="62"/>
        <v>0</v>
      </c>
      <c r="N91" s="31">
        <f t="shared" si="61"/>
        <v>0</v>
      </c>
      <c r="O91" s="31">
        <f t="shared" si="61"/>
        <v>0</v>
      </c>
      <c r="P91" s="31">
        <f t="shared" si="61"/>
        <v>0</v>
      </c>
      <c r="Q91" s="31">
        <f t="shared" si="61"/>
        <v>0</v>
      </c>
      <c r="R91" s="31">
        <f t="shared" ref="R91" si="80">R25+R47-R69</f>
        <v>0</v>
      </c>
      <c r="S91" s="31">
        <f t="shared" ref="S91:T91" si="81">S25+S47-S69</f>
        <v>0</v>
      </c>
      <c r="T91" s="31">
        <f t="shared" si="81"/>
        <v>0</v>
      </c>
      <c r="U91" s="31">
        <f t="shared" ref="U91:V91" si="82">U25+U47-U69</f>
        <v>0</v>
      </c>
      <c r="V91" s="31">
        <f t="shared" si="82"/>
        <v>0</v>
      </c>
      <c r="W91" s="31">
        <f t="shared" si="79"/>
        <v>0</v>
      </c>
      <c r="X91" s="30">
        <f t="shared" si="66"/>
        <v>0</v>
      </c>
    </row>
    <row r="92" spans="1:24" ht="14.1" customHeight="1" x14ac:dyDescent="0.15">
      <c r="A92" s="2"/>
      <c r="B92" s="39" t="s">
        <v>27</v>
      </c>
      <c r="C92" s="39"/>
      <c r="D92" s="31">
        <f t="shared" ref="D92:W92" si="83">D26+D48-D70</f>
        <v>0</v>
      </c>
      <c r="E92" s="31">
        <f t="shared" si="83"/>
        <v>0</v>
      </c>
      <c r="F92" s="31">
        <f t="shared" si="83"/>
        <v>1650400</v>
      </c>
      <c r="G92" s="31">
        <f t="shared" si="83"/>
        <v>1650400</v>
      </c>
      <c r="H92" s="31">
        <f t="shared" si="83"/>
        <v>8718650</v>
      </c>
      <c r="I92" s="31">
        <f t="shared" si="83"/>
        <v>8718650</v>
      </c>
      <c r="J92" s="31">
        <f t="shared" si="62"/>
        <v>4157500</v>
      </c>
      <c r="K92" s="31">
        <f t="shared" si="62"/>
        <v>4157500</v>
      </c>
      <c r="L92" s="31">
        <f t="shared" si="62"/>
        <v>0</v>
      </c>
      <c r="M92" s="31">
        <f t="shared" si="62"/>
        <v>0</v>
      </c>
      <c r="N92" s="31">
        <f t="shared" si="61"/>
        <v>0</v>
      </c>
      <c r="O92" s="31">
        <f t="shared" si="61"/>
        <v>0</v>
      </c>
      <c r="P92" s="31">
        <f t="shared" si="61"/>
        <v>0</v>
      </c>
      <c r="Q92" s="31">
        <f t="shared" si="61"/>
        <v>0</v>
      </c>
      <c r="R92" s="31">
        <f t="shared" ref="R92" si="84">R26+R48-R70</f>
        <v>0</v>
      </c>
      <c r="S92" s="31">
        <f t="shared" ref="S92:T92" si="85">S26+S48-S70</f>
        <v>0</v>
      </c>
      <c r="T92" s="31">
        <f t="shared" si="85"/>
        <v>0</v>
      </c>
      <c r="U92" s="31">
        <f t="shared" ref="U92:V92" si="86">U26+U48-U70</f>
        <v>0</v>
      </c>
      <c r="V92" s="31">
        <f t="shared" si="86"/>
        <v>0</v>
      </c>
      <c r="W92" s="31">
        <f t="shared" si="83"/>
        <v>0</v>
      </c>
      <c r="X92" s="30">
        <f t="shared" si="66"/>
        <v>14526550</v>
      </c>
    </row>
    <row r="93" spans="1:24" ht="14.1" customHeight="1" x14ac:dyDescent="0.15">
      <c r="A93" s="2"/>
      <c r="B93" s="37" t="s">
        <v>0</v>
      </c>
      <c r="C93" s="38"/>
      <c r="D93" s="31">
        <f t="shared" ref="D93:R93" si="87">SUM(D76:D92)</f>
        <v>151048155</v>
      </c>
      <c r="E93" s="31">
        <f t="shared" ref="E93:T93" si="88">SUM(E76:E92)</f>
        <v>151048155</v>
      </c>
      <c r="F93" s="31">
        <f t="shared" ref="F93:M93" si="89">SUM(F76:F92)</f>
        <v>435076099</v>
      </c>
      <c r="G93" s="31">
        <f t="shared" si="89"/>
        <v>435076099</v>
      </c>
      <c r="H93" s="31">
        <f t="shared" si="89"/>
        <v>8718650</v>
      </c>
      <c r="I93" s="31">
        <f t="shared" si="89"/>
        <v>8718650</v>
      </c>
      <c r="J93" s="31">
        <f t="shared" si="89"/>
        <v>4157500</v>
      </c>
      <c r="K93" s="31">
        <f t="shared" si="89"/>
        <v>4157500</v>
      </c>
      <c r="L93" s="31">
        <f t="shared" si="89"/>
        <v>0</v>
      </c>
      <c r="M93" s="31">
        <f t="shared" si="89"/>
        <v>0</v>
      </c>
      <c r="N93" s="31">
        <f t="shared" si="88"/>
        <v>0</v>
      </c>
      <c r="O93" s="31">
        <f t="shared" ref="O93:Q93" si="90">SUM(O76:O92)</f>
        <v>0</v>
      </c>
      <c r="P93" s="31">
        <f t="shared" si="90"/>
        <v>0</v>
      </c>
      <c r="Q93" s="31">
        <f t="shared" si="90"/>
        <v>0</v>
      </c>
      <c r="R93" s="31">
        <f t="shared" si="87"/>
        <v>0</v>
      </c>
      <c r="S93" s="31">
        <f t="shared" si="88"/>
        <v>0</v>
      </c>
      <c r="T93" s="31">
        <f t="shared" si="88"/>
        <v>0</v>
      </c>
      <c r="U93" s="31">
        <f t="shared" ref="U93:V93" si="91">SUM(U76:U92)</f>
        <v>0</v>
      </c>
      <c r="V93" s="31">
        <f t="shared" si="91"/>
        <v>0</v>
      </c>
      <c r="W93" s="31">
        <f t="shared" ref="W93" si="92">SUM(W76:W92)</f>
        <v>0</v>
      </c>
      <c r="X93" s="30">
        <f t="shared" si="66"/>
        <v>599000404</v>
      </c>
    </row>
    <row r="94" spans="1:24" ht="20.100000000000001" customHeight="1" x14ac:dyDescent="0.15"/>
    <row r="95" spans="1:24" ht="20.25" customHeight="1" thickBot="1" x14ac:dyDescent="0.2">
      <c r="A95" s="2"/>
      <c r="B95" s="17" t="s">
        <v>36</v>
      </c>
      <c r="C95" s="4"/>
    </row>
    <row r="96" spans="1:24" ht="37.5" customHeight="1" x14ac:dyDescent="0.15">
      <c r="A96" s="2"/>
      <c r="B96" s="52" t="s">
        <v>6</v>
      </c>
      <c r="C96" s="52"/>
      <c r="D96" s="22" t="s">
        <v>30</v>
      </c>
      <c r="E96" s="22" t="s">
        <v>30</v>
      </c>
      <c r="F96" s="22" t="s">
        <v>30</v>
      </c>
      <c r="G96" s="23" t="s">
        <v>31</v>
      </c>
      <c r="H96" s="22" t="s">
        <v>30</v>
      </c>
      <c r="I96" s="23" t="s">
        <v>31</v>
      </c>
      <c r="J96" s="22" t="s">
        <v>30</v>
      </c>
      <c r="K96" s="23" t="s">
        <v>31</v>
      </c>
      <c r="L96" s="22" t="s">
        <v>30</v>
      </c>
      <c r="M96" s="23" t="s">
        <v>31</v>
      </c>
      <c r="N96" s="22" t="s">
        <v>30</v>
      </c>
      <c r="O96" s="23" t="s">
        <v>31</v>
      </c>
      <c r="P96" s="22" t="s">
        <v>30</v>
      </c>
      <c r="Q96" s="23" t="s">
        <v>31</v>
      </c>
      <c r="R96" s="22" t="s">
        <v>30</v>
      </c>
      <c r="S96" s="23" t="s">
        <v>31</v>
      </c>
      <c r="T96" s="22" t="s">
        <v>30</v>
      </c>
      <c r="U96" s="23" t="s">
        <v>31</v>
      </c>
      <c r="V96" s="22" t="s">
        <v>30</v>
      </c>
      <c r="W96" s="23" t="s">
        <v>31</v>
      </c>
      <c r="X96" s="24" t="s">
        <v>32</v>
      </c>
    </row>
    <row r="97" spans="1:24" ht="37.5" customHeight="1" x14ac:dyDescent="0.15">
      <c r="A97" s="2"/>
      <c r="B97" s="52" t="s">
        <v>28</v>
      </c>
      <c r="C97" s="52"/>
      <c r="D97" s="62" t="str">
        <f>D9</f>
        <v>下水道事業特別会計</v>
      </c>
      <c r="E97" s="63"/>
      <c r="F97" s="62" t="str">
        <f>F9</f>
        <v>簡易水道事業特別会計</v>
      </c>
      <c r="G97" s="63"/>
      <c r="H97" s="62" t="str">
        <f>H9</f>
        <v>新庄村国保歯科診療施設特別会計</v>
      </c>
      <c r="I97" s="63"/>
      <c r="J97" s="62" t="str">
        <f>J9</f>
        <v>新庄村国民健康保険診療所特別会計</v>
      </c>
      <c r="K97" s="63"/>
      <c r="L97" s="62">
        <f>L9</f>
        <v>0</v>
      </c>
      <c r="M97" s="63"/>
      <c r="N97" s="62">
        <f>N9</f>
        <v>0</v>
      </c>
      <c r="O97" s="63"/>
      <c r="P97" s="62">
        <f>P9</f>
        <v>0</v>
      </c>
      <c r="Q97" s="63"/>
      <c r="R97" s="62">
        <f>R9</f>
        <v>0</v>
      </c>
      <c r="S97" s="63"/>
      <c r="T97" s="62">
        <f>T9</f>
        <v>0</v>
      </c>
      <c r="U97" s="63"/>
      <c r="V97" s="62">
        <f>V9</f>
        <v>0</v>
      </c>
      <c r="W97" s="63"/>
      <c r="X97" s="25"/>
    </row>
    <row r="98" spans="1:24" ht="14.1" customHeight="1" x14ac:dyDescent="0.15">
      <c r="A98" s="2"/>
      <c r="B98" s="67" t="s">
        <v>14</v>
      </c>
      <c r="C98" s="67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7"/>
    </row>
    <row r="99" spans="1:24" ht="14.1" customHeight="1" x14ac:dyDescent="0.15">
      <c r="A99" s="2"/>
      <c r="B99" s="41" t="s">
        <v>15</v>
      </c>
      <c r="C99" s="4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0">
        <f t="shared" ref="X99:X107" si="93">D99+F99+H99+J99+L99+N99+P99+R99+T99+V99</f>
        <v>0</v>
      </c>
    </row>
    <row r="100" spans="1:24" ht="14.1" customHeight="1" x14ac:dyDescent="0.15">
      <c r="A100" s="2"/>
      <c r="B100" s="43" t="s">
        <v>16</v>
      </c>
      <c r="C100" s="43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0">
        <f t="shared" si="93"/>
        <v>0</v>
      </c>
    </row>
    <row r="101" spans="1:24" ht="14.1" customHeight="1" x14ac:dyDescent="0.15">
      <c r="A101" s="2"/>
      <c r="B101" s="43" t="s">
        <v>17</v>
      </c>
      <c r="C101" s="43"/>
      <c r="D101" s="31">
        <f>ROUND(D7*E101,0)</f>
        <v>0</v>
      </c>
      <c r="E101" s="28"/>
      <c r="F101" s="31">
        <f>ROUND(F7*G101,0)</f>
        <v>0</v>
      </c>
      <c r="G101" s="28"/>
      <c r="H101" s="31">
        <f>ROUND(H7*I101,0)</f>
        <v>0</v>
      </c>
      <c r="I101" s="28"/>
      <c r="J101" s="31">
        <f>ROUND(J7*K101,0)</f>
        <v>0</v>
      </c>
      <c r="K101" s="28"/>
      <c r="L101" s="31">
        <f>ROUND(L7*M101,0)</f>
        <v>0</v>
      </c>
      <c r="M101" s="28"/>
      <c r="N101" s="31">
        <f>ROUND(N7*O101,0)</f>
        <v>0</v>
      </c>
      <c r="O101" s="28"/>
      <c r="P101" s="31">
        <f>ROUND(P7*Q101,0)</f>
        <v>0</v>
      </c>
      <c r="Q101" s="28"/>
      <c r="R101" s="31">
        <f>ROUND(R7*S101,0)</f>
        <v>0</v>
      </c>
      <c r="S101" s="28"/>
      <c r="T101" s="31">
        <f>ROUND(T7*U101,0)</f>
        <v>0</v>
      </c>
      <c r="U101" s="28"/>
      <c r="V101" s="31">
        <f>ROUND(V7*W101,0)</f>
        <v>0</v>
      </c>
      <c r="W101" s="28"/>
      <c r="X101" s="30">
        <f t="shared" si="93"/>
        <v>0</v>
      </c>
    </row>
    <row r="102" spans="1:24" ht="14.1" customHeight="1" x14ac:dyDescent="0.15">
      <c r="A102" s="2"/>
      <c r="B102" s="41" t="s">
        <v>18</v>
      </c>
      <c r="C102" s="41"/>
      <c r="D102" s="31">
        <f>ROUND(D7*E102,0)</f>
        <v>0</v>
      </c>
      <c r="E102" s="28"/>
      <c r="F102" s="31">
        <f>ROUND(F7*G102,0)</f>
        <v>0</v>
      </c>
      <c r="G102" s="28"/>
      <c r="H102" s="31">
        <f>ROUND(H7*I102,0)</f>
        <v>0</v>
      </c>
      <c r="I102" s="28"/>
      <c r="J102" s="31">
        <f>ROUND(J7*K102,0)</f>
        <v>0</v>
      </c>
      <c r="K102" s="28"/>
      <c r="L102" s="31">
        <f>ROUND(L7*M102,0)</f>
        <v>0</v>
      </c>
      <c r="M102" s="28"/>
      <c r="N102" s="31">
        <f>ROUND(N7*O102,0)</f>
        <v>0</v>
      </c>
      <c r="O102" s="28"/>
      <c r="P102" s="31">
        <f>ROUND(P7*Q102,0)</f>
        <v>0</v>
      </c>
      <c r="Q102" s="28"/>
      <c r="R102" s="31">
        <f>ROUND(R7*S102,0)</f>
        <v>0</v>
      </c>
      <c r="S102" s="28"/>
      <c r="T102" s="31">
        <f>ROUND(T7*U102,0)</f>
        <v>0</v>
      </c>
      <c r="U102" s="28"/>
      <c r="V102" s="31">
        <f>ROUND(V7*W102,0)</f>
        <v>0</v>
      </c>
      <c r="W102" s="28"/>
      <c r="X102" s="30">
        <f t="shared" si="93"/>
        <v>0</v>
      </c>
    </row>
    <row r="103" spans="1:24" ht="14.1" customHeight="1" x14ac:dyDescent="0.15">
      <c r="A103" s="2"/>
      <c r="B103" s="44" t="s">
        <v>19</v>
      </c>
      <c r="C103" s="44"/>
      <c r="D103" s="31">
        <f>ROUND(D7*E103,0)</f>
        <v>0</v>
      </c>
      <c r="E103" s="28"/>
      <c r="F103" s="31">
        <f>ROUND(F7*G103,0)</f>
        <v>0</v>
      </c>
      <c r="G103" s="28"/>
      <c r="H103" s="31">
        <f>ROUND(H7*I103,0)</f>
        <v>0</v>
      </c>
      <c r="I103" s="28"/>
      <c r="J103" s="31">
        <f>ROUND(J7*K103,0)</f>
        <v>0</v>
      </c>
      <c r="K103" s="28"/>
      <c r="L103" s="31">
        <f>ROUND(L7*M103,0)</f>
        <v>0</v>
      </c>
      <c r="M103" s="28"/>
      <c r="N103" s="31">
        <f>ROUND(N7*O103,0)</f>
        <v>0</v>
      </c>
      <c r="O103" s="28"/>
      <c r="P103" s="31">
        <f>ROUND(P7*Q103,0)</f>
        <v>0</v>
      </c>
      <c r="Q103" s="28"/>
      <c r="R103" s="31">
        <f>ROUND(R7*S103,0)</f>
        <v>0</v>
      </c>
      <c r="S103" s="28"/>
      <c r="T103" s="31">
        <f>ROUND(T7*U103,0)</f>
        <v>0</v>
      </c>
      <c r="U103" s="28"/>
      <c r="V103" s="31">
        <f>ROUND(V7*W103,0)</f>
        <v>0</v>
      </c>
      <c r="W103" s="28"/>
      <c r="X103" s="30">
        <f t="shared" si="93"/>
        <v>0</v>
      </c>
    </row>
    <row r="104" spans="1:24" ht="14.1" customHeight="1" x14ac:dyDescent="0.15">
      <c r="A104" s="2"/>
      <c r="B104" s="45" t="s">
        <v>20</v>
      </c>
      <c r="C104" s="45"/>
      <c r="D104" s="31">
        <f>ROUND(D7*E104,0)</f>
        <v>0</v>
      </c>
      <c r="E104" s="28"/>
      <c r="F104" s="31">
        <f>ROUND(F7*G104,0)</f>
        <v>0</v>
      </c>
      <c r="G104" s="28"/>
      <c r="H104" s="31">
        <f>ROUND(H7*I104,0)</f>
        <v>0</v>
      </c>
      <c r="I104" s="28"/>
      <c r="J104" s="31">
        <f>ROUND(J7*K104,0)</f>
        <v>0</v>
      </c>
      <c r="K104" s="28"/>
      <c r="L104" s="31">
        <f>ROUND(L7*M104,0)</f>
        <v>0</v>
      </c>
      <c r="M104" s="28"/>
      <c r="N104" s="31">
        <f>ROUND(N7*O104,0)</f>
        <v>0</v>
      </c>
      <c r="O104" s="28"/>
      <c r="P104" s="31">
        <f>ROUND(P7*Q104,0)</f>
        <v>0</v>
      </c>
      <c r="Q104" s="28"/>
      <c r="R104" s="31">
        <f>ROUND(R7*S104,0)</f>
        <v>0</v>
      </c>
      <c r="S104" s="28"/>
      <c r="T104" s="31">
        <f>ROUND(T7*U104,0)</f>
        <v>0</v>
      </c>
      <c r="U104" s="28"/>
      <c r="V104" s="31">
        <f>ROUND(V7*W104,0)</f>
        <v>0</v>
      </c>
      <c r="W104" s="28"/>
      <c r="X104" s="30">
        <f t="shared" si="93"/>
        <v>0</v>
      </c>
    </row>
    <row r="105" spans="1:24" ht="14.1" customHeight="1" x14ac:dyDescent="0.15">
      <c r="A105" s="2"/>
      <c r="B105" s="44" t="s">
        <v>21</v>
      </c>
      <c r="C105" s="44"/>
      <c r="D105" s="31">
        <f>ROUND(D7*E105,0)</f>
        <v>0</v>
      </c>
      <c r="E105" s="28"/>
      <c r="F105" s="31">
        <f>ROUND(F7*G105,0)</f>
        <v>0</v>
      </c>
      <c r="G105" s="28"/>
      <c r="H105" s="31">
        <f>ROUND(H7*I105,0)</f>
        <v>0</v>
      </c>
      <c r="I105" s="28"/>
      <c r="J105" s="31">
        <f>ROUND(J7*K105,0)</f>
        <v>0</v>
      </c>
      <c r="K105" s="28"/>
      <c r="L105" s="31">
        <f>ROUND(L7*M105,0)</f>
        <v>0</v>
      </c>
      <c r="M105" s="28"/>
      <c r="N105" s="31">
        <f>ROUND(N7*O105,0)</f>
        <v>0</v>
      </c>
      <c r="O105" s="28"/>
      <c r="P105" s="31">
        <f>ROUND(P7*Q105,0)</f>
        <v>0</v>
      </c>
      <c r="Q105" s="28"/>
      <c r="R105" s="31">
        <f>ROUND(R7*S105,0)</f>
        <v>0</v>
      </c>
      <c r="S105" s="28"/>
      <c r="T105" s="31">
        <f>ROUND(T7*U105,0)</f>
        <v>0</v>
      </c>
      <c r="U105" s="28"/>
      <c r="V105" s="31">
        <f>ROUND(V7*W105,0)</f>
        <v>0</v>
      </c>
      <c r="W105" s="28"/>
      <c r="X105" s="30">
        <f t="shared" si="93"/>
        <v>0</v>
      </c>
    </row>
    <row r="106" spans="1:24" ht="14.1" customHeight="1" x14ac:dyDescent="0.15">
      <c r="A106" s="2"/>
      <c r="B106" s="43" t="s">
        <v>22</v>
      </c>
      <c r="C106" s="43"/>
      <c r="D106" s="31">
        <f>ROUND(D7*E106,0)</f>
        <v>0</v>
      </c>
      <c r="E106" s="28"/>
      <c r="F106" s="31">
        <f>ROUND(F7*G106,0)</f>
        <v>0</v>
      </c>
      <c r="G106" s="28"/>
      <c r="H106" s="31">
        <f>ROUND(H7*I106,0)</f>
        <v>0</v>
      </c>
      <c r="I106" s="28"/>
      <c r="J106" s="31">
        <f>ROUND(J7*K106,0)</f>
        <v>0</v>
      </c>
      <c r="K106" s="28"/>
      <c r="L106" s="31">
        <f>ROUND(L7*M106,0)</f>
        <v>0</v>
      </c>
      <c r="M106" s="28"/>
      <c r="N106" s="31">
        <f>ROUND(N7*O106,0)</f>
        <v>0</v>
      </c>
      <c r="O106" s="28"/>
      <c r="P106" s="31">
        <f>ROUND(P7*Q106,0)</f>
        <v>0</v>
      </c>
      <c r="Q106" s="28"/>
      <c r="R106" s="31">
        <f>ROUND(R7*S106,0)</f>
        <v>0</v>
      </c>
      <c r="S106" s="28"/>
      <c r="T106" s="31">
        <f>ROUND(T7*U106,0)</f>
        <v>0</v>
      </c>
      <c r="U106" s="28"/>
      <c r="V106" s="31">
        <f>ROUND(V7*W106,0)</f>
        <v>0</v>
      </c>
      <c r="W106" s="28"/>
      <c r="X106" s="30">
        <f t="shared" si="93"/>
        <v>0</v>
      </c>
    </row>
    <row r="107" spans="1:24" ht="14.1" customHeight="1" x14ac:dyDescent="0.15">
      <c r="A107" s="2"/>
      <c r="B107" s="43" t="s">
        <v>23</v>
      </c>
      <c r="C107" s="43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0">
        <f t="shared" si="93"/>
        <v>0</v>
      </c>
    </row>
    <row r="108" spans="1:24" ht="14.1" customHeight="1" x14ac:dyDescent="0.15">
      <c r="A108" s="2"/>
      <c r="B108" s="66" t="s">
        <v>24</v>
      </c>
      <c r="C108" s="6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7"/>
    </row>
    <row r="109" spans="1:24" ht="14.1" customHeight="1" x14ac:dyDescent="0.15">
      <c r="A109" s="2"/>
      <c r="B109" s="41" t="s">
        <v>25</v>
      </c>
      <c r="C109" s="4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0">
        <f t="shared" ref="X109:X115" si="94">D109+F109+H109+J109+L109+N109+P109+R109+T109+V109</f>
        <v>0</v>
      </c>
    </row>
    <row r="110" spans="1:24" ht="14.1" customHeight="1" x14ac:dyDescent="0.15">
      <c r="A110" s="2"/>
      <c r="B110" s="40" t="s">
        <v>26</v>
      </c>
      <c r="C110" s="40"/>
      <c r="D110" s="31">
        <f>ROUND(D7*E110,0)</f>
        <v>0</v>
      </c>
      <c r="E110" s="28"/>
      <c r="F110" s="31">
        <f>ROUND(F7*G110,0)</f>
        <v>0</v>
      </c>
      <c r="G110" s="28"/>
      <c r="H110" s="31">
        <f>ROUND(H7*I110,0)</f>
        <v>0</v>
      </c>
      <c r="I110" s="28"/>
      <c r="J110" s="31">
        <f>ROUND(J7*K110,0)</f>
        <v>0</v>
      </c>
      <c r="K110" s="28"/>
      <c r="L110" s="31">
        <f>ROUND(L7*M110,0)</f>
        <v>0</v>
      </c>
      <c r="M110" s="28"/>
      <c r="N110" s="31">
        <f>ROUND(N7*O110,0)</f>
        <v>0</v>
      </c>
      <c r="O110" s="28"/>
      <c r="P110" s="31">
        <f>ROUND(P7*Q110,0)</f>
        <v>0</v>
      </c>
      <c r="Q110" s="28"/>
      <c r="R110" s="31">
        <f>ROUND(R7*S110,0)</f>
        <v>0</v>
      </c>
      <c r="S110" s="28"/>
      <c r="T110" s="31">
        <f>ROUND(T7*U110,0)</f>
        <v>0</v>
      </c>
      <c r="U110" s="28"/>
      <c r="V110" s="31">
        <f>ROUND(V7*W110,0)</f>
        <v>0</v>
      </c>
      <c r="W110" s="28"/>
      <c r="X110" s="30">
        <f t="shared" si="94"/>
        <v>0</v>
      </c>
    </row>
    <row r="111" spans="1:24" ht="14.1" customHeight="1" x14ac:dyDescent="0.15">
      <c r="A111" s="2"/>
      <c r="B111" s="39" t="s">
        <v>18</v>
      </c>
      <c r="C111" s="39"/>
      <c r="D111" s="31">
        <f>ROUND(D7*E111,0)</f>
        <v>34218013</v>
      </c>
      <c r="E111" s="28">
        <f>31197050+3020963</f>
        <v>34218013</v>
      </c>
      <c r="F111" s="31">
        <f>ROUND(F7*G111,0)</f>
        <v>142037572</v>
      </c>
      <c r="G111" s="28">
        <f>133443119+8594453</f>
        <v>142037572</v>
      </c>
      <c r="H111" s="31">
        <f>ROUND(H7*I111,0)</f>
        <v>0</v>
      </c>
      <c r="I111" s="28"/>
      <c r="J111" s="31">
        <f>ROUND(J7*K111,0)</f>
        <v>0</v>
      </c>
      <c r="K111" s="28"/>
      <c r="L111" s="31">
        <f>ROUND(L7*M111,0)</f>
        <v>0</v>
      </c>
      <c r="M111" s="28"/>
      <c r="N111" s="31">
        <f>ROUND(N7*O111,0)</f>
        <v>0</v>
      </c>
      <c r="O111" s="28"/>
      <c r="P111" s="31">
        <f>ROUND(P7*Q111,0)</f>
        <v>0</v>
      </c>
      <c r="Q111" s="28"/>
      <c r="R111" s="31">
        <f>ROUND(R7*S111,0)</f>
        <v>0</v>
      </c>
      <c r="S111" s="28"/>
      <c r="T111" s="31">
        <f>ROUND(T7*U111,0)</f>
        <v>0</v>
      </c>
      <c r="U111" s="28"/>
      <c r="V111" s="31">
        <f>ROUND(V7*W111,0)</f>
        <v>0</v>
      </c>
      <c r="W111" s="28"/>
      <c r="X111" s="30">
        <f t="shared" si="94"/>
        <v>176255585</v>
      </c>
    </row>
    <row r="112" spans="1:24" ht="14.1" customHeight="1" x14ac:dyDescent="0.15">
      <c r="A112" s="2"/>
      <c r="B112" s="39" t="s">
        <v>22</v>
      </c>
      <c r="C112" s="39"/>
      <c r="D112" s="31">
        <f>ROUND(D7*E112,0)</f>
        <v>0</v>
      </c>
      <c r="E112" s="28"/>
      <c r="F112" s="31">
        <f>ROUND(F7*G112,0)</f>
        <v>0</v>
      </c>
      <c r="G112" s="28"/>
      <c r="H112" s="31">
        <f>ROUND(H7*I112,0)</f>
        <v>0</v>
      </c>
      <c r="I112" s="28"/>
      <c r="J112" s="31">
        <f>ROUND(J7*K112,0)</f>
        <v>0</v>
      </c>
      <c r="K112" s="28"/>
      <c r="L112" s="31">
        <f>ROUND(L7*M112,0)</f>
        <v>0</v>
      </c>
      <c r="M112" s="28"/>
      <c r="N112" s="31">
        <f>ROUND(N7*O112,0)</f>
        <v>0</v>
      </c>
      <c r="O112" s="28"/>
      <c r="P112" s="31">
        <f>ROUND(P7*Q112,0)</f>
        <v>0</v>
      </c>
      <c r="Q112" s="28"/>
      <c r="R112" s="31">
        <f>ROUND(R7*S112,0)</f>
        <v>0</v>
      </c>
      <c r="S112" s="28"/>
      <c r="T112" s="31">
        <f>ROUND(T7*U112,0)</f>
        <v>0</v>
      </c>
      <c r="U112" s="28"/>
      <c r="V112" s="31">
        <f>ROUND(V7*W112,0)</f>
        <v>0</v>
      </c>
      <c r="W112" s="28"/>
      <c r="X112" s="30">
        <f t="shared" si="94"/>
        <v>0</v>
      </c>
    </row>
    <row r="113" spans="1:24" ht="14.1" customHeight="1" x14ac:dyDescent="0.15">
      <c r="A113" s="2"/>
      <c r="B113" s="40" t="s">
        <v>23</v>
      </c>
      <c r="C113" s="40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0">
        <f t="shared" si="94"/>
        <v>0</v>
      </c>
    </row>
    <row r="114" spans="1:24" ht="14.1" customHeight="1" x14ac:dyDescent="0.15">
      <c r="A114" s="2"/>
      <c r="B114" s="39" t="s">
        <v>27</v>
      </c>
      <c r="C114" s="39"/>
      <c r="D114" s="31">
        <f>ROUND(D7*E114,0)</f>
        <v>0</v>
      </c>
      <c r="E114" s="28"/>
      <c r="F114" s="31">
        <f>ROUND(F7*G114,0)</f>
        <v>699999</v>
      </c>
      <c r="G114" s="28">
        <v>699999</v>
      </c>
      <c r="H114" s="31">
        <f>ROUND(H7*I114,0)</f>
        <v>8718646</v>
      </c>
      <c r="I114" s="28">
        <f>8136947+581699</f>
        <v>8718646</v>
      </c>
      <c r="J114" s="31">
        <f>ROUND(J7*K114,0)</f>
        <v>3822072</v>
      </c>
      <c r="K114" s="28">
        <f>3571322+250750</f>
        <v>3822072</v>
      </c>
      <c r="L114" s="31">
        <f>ROUND(L7*M114,0)</f>
        <v>0</v>
      </c>
      <c r="M114" s="28"/>
      <c r="N114" s="31">
        <f>ROUND(N7*O114,0)</f>
        <v>0</v>
      </c>
      <c r="O114" s="28"/>
      <c r="P114" s="31">
        <f>ROUND(P7*Q114,0)</f>
        <v>0</v>
      </c>
      <c r="Q114" s="28"/>
      <c r="R114" s="31">
        <f>ROUND(R7*S114,0)</f>
        <v>0</v>
      </c>
      <c r="S114" s="28"/>
      <c r="T114" s="31">
        <f>ROUND(T7*U114,0)</f>
        <v>0</v>
      </c>
      <c r="U114" s="28"/>
      <c r="V114" s="31">
        <f>ROUND(V7*W114,0)</f>
        <v>0</v>
      </c>
      <c r="W114" s="28"/>
      <c r="X114" s="30">
        <f t="shared" si="94"/>
        <v>13240717</v>
      </c>
    </row>
    <row r="115" spans="1:24" ht="14.1" customHeight="1" x14ac:dyDescent="0.15">
      <c r="A115" s="2"/>
      <c r="B115" s="37" t="s">
        <v>0</v>
      </c>
      <c r="C115" s="38"/>
      <c r="D115" s="31">
        <f t="shared" ref="D115:R115" si="95">SUM(D98:D114)</f>
        <v>34218013</v>
      </c>
      <c r="E115" s="31">
        <f t="shared" ref="E115:T115" si="96">SUM(E98:E114)</f>
        <v>34218013</v>
      </c>
      <c r="F115" s="31">
        <f t="shared" ref="F115:M115" si="97">SUM(F98:F114)</f>
        <v>142737571</v>
      </c>
      <c r="G115" s="31">
        <f t="shared" si="97"/>
        <v>142737571</v>
      </c>
      <c r="H115" s="31">
        <f t="shared" si="97"/>
        <v>8718646</v>
      </c>
      <c r="I115" s="31">
        <f t="shared" si="97"/>
        <v>8718646</v>
      </c>
      <c r="J115" s="31">
        <f t="shared" si="97"/>
        <v>3822072</v>
      </c>
      <c r="K115" s="31">
        <f t="shared" si="97"/>
        <v>3822072</v>
      </c>
      <c r="L115" s="31">
        <f t="shared" si="97"/>
        <v>0</v>
      </c>
      <c r="M115" s="31">
        <f t="shared" si="97"/>
        <v>0</v>
      </c>
      <c r="N115" s="31">
        <f t="shared" si="96"/>
        <v>0</v>
      </c>
      <c r="O115" s="31">
        <f t="shared" ref="O115:Q115" si="98">SUM(O98:O114)</f>
        <v>0</v>
      </c>
      <c r="P115" s="31">
        <f t="shared" si="98"/>
        <v>0</v>
      </c>
      <c r="Q115" s="31">
        <f t="shared" si="98"/>
        <v>0</v>
      </c>
      <c r="R115" s="31">
        <f t="shared" si="95"/>
        <v>0</v>
      </c>
      <c r="S115" s="31">
        <f t="shared" si="96"/>
        <v>0</v>
      </c>
      <c r="T115" s="31">
        <f t="shared" si="96"/>
        <v>0</v>
      </c>
      <c r="U115" s="31">
        <f t="shared" ref="U115:V115" si="99">SUM(U98:U114)</f>
        <v>0</v>
      </c>
      <c r="V115" s="31">
        <f t="shared" si="99"/>
        <v>0</v>
      </c>
      <c r="W115" s="31">
        <f t="shared" ref="W115" si="100">SUM(W98:W114)</f>
        <v>0</v>
      </c>
      <c r="X115" s="30">
        <f t="shared" si="94"/>
        <v>189496302</v>
      </c>
    </row>
    <row r="116" spans="1:24" ht="20.100000000000001" customHeight="1" x14ac:dyDescent="0.15"/>
    <row r="117" spans="1:24" ht="20.25" customHeight="1" thickBot="1" x14ac:dyDescent="0.2">
      <c r="A117" s="2"/>
      <c r="B117" s="17" t="s">
        <v>37</v>
      </c>
      <c r="C117" s="4"/>
    </row>
    <row r="118" spans="1:24" ht="37.5" customHeight="1" x14ac:dyDescent="0.15">
      <c r="A118" s="2"/>
      <c r="B118" s="52" t="s">
        <v>6</v>
      </c>
      <c r="C118" s="52"/>
      <c r="D118" s="22" t="s">
        <v>30</v>
      </c>
      <c r="E118" s="22" t="s">
        <v>30</v>
      </c>
      <c r="F118" s="22" t="s">
        <v>30</v>
      </c>
      <c r="G118" s="23" t="s">
        <v>31</v>
      </c>
      <c r="H118" s="22" t="s">
        <v>30</v>
      </c>
      <c r="I118" s="23" t="s">
        <v>31</v>
      </c>
      <c r="J118" s="22" t="s">
        <v>30</v>
      </c>
      <c r="K118" s="23" t="s">
        <v>31</v>
      </c>
      <c r="L118" s="22" t="s">
        <v>30</v>
      </c>
      <c r="M118" s="23" t="s">
        <v>31</v>
      </c>
      <c r="N118" s="22" t="s">
        <v>30</v>
      </c>
      <c r="O118" s="23" t="s">
        <v>31</v>
      </c>
      <c r="P118" s="22" t="s">
        <v>30</v>
      </c>
      <c r="Q118" s="23" t="s">
        <v>31</v>
      </c>
      <c r="R118" s="22" t="s">
        <v>30</v>
      </c>
      <c r="S118" s="23" t="s">
        <v>31</v>
      </c>
      <c r="T118" s="22" t="s">
        <v>30</v>
      </c>
      <c r="U118" s="23" t="s">
        <v>31</v>
      </c>
      <c r="V118" s="22" t="s">
        <v>30</v>
      </c>
      <c r="W118" s="23" t="s">
        <v>31</v>
      </c>
      <c r="X118" s="24" t="s">
        <v>32</v>
      </c>
    </row>
    <row r="119" spans="1:24" ht="37.5" customHeight="1" x14ac:dyDescent="0.15">
      <c r="A119" s="2"/>
      <c r="B119" s="52" t="s">
        <v>28</v>
      </c>
      <c r="C119" s="52"/>
      <c r="D119" s="62" t="str">
        <f>D9</f>
        <v>下水道事業特別会計</v>
      </c>
      <c r="E119" s="63"/>
      <c r="F119" s="62" t="str">
        <f>F9</f>
        <v>簡易水道事業特別会計</v>
      </c>
      <c r="G119" s="63"/>
      <c r="H119" s="62" t="str">
        <f>H9</f>
        <v>新庄村国保歯科診療施設特別会計</v>
      </c>
      <c r="I119" s="63"/>
      <c r="J119" s="62" t="str">
        <f>J9</f>
        <v>新庄村国民健康保険診療所特別会計</v>
      </c>
      <c r="K119" s="63"/>
      <c r="L119" s="62">
        <f>L9</f>
        <v>0</v>
      </c>
      <c r="M119" s="63"/>
      <c r="N119" s="62">
        <f>N9</f>
        <v>0</v>
      </c>
      <c r="O119" s="63"/>
      <c r="P119" s="62">
        <f>P9</f>
        <v>0</v>
      </c>
      <c r="Q119" s="63"/>
      <c r="R119" s="62">
        <f>R9</f>
        <v>0</v>
      </c>
      <c r="S119" s="63"/>
      <c r="T119" s="62">
        <f>T9</f>
        <v>0</v>
      </c>
      <c r="U119" s="63"/>
      <c r="V119" s="62">
        <f>V9</f>
        <v>0</v>
      </c>
      <c r="W119" s="63"/>
      <c r="X119" s="25"/>
    </row>
    <row r="120" spans="1:24" ht="14.1" customHeight="1" x14ac:dyDescent="0.15">
      <c r="A120" s="2"/>
      <c r="B120" s="67" t="s">
        <v>14</v>
      </c>
      <c r="C120" s="67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7"/>
    </row>
    <row r="121" spans="1:24" ht="14.1" customHeight="1" x14ac:dyDescent="0.15">
      <c r="A121" s="2"/>
      <c r="B121" s="41" t="s">
        <v>15</v>
      </c>
      <c r="C121" s="4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0">
        <f t="shared" ref="X121:X129" si="101">D121+F121+H121+J121+L121+N121+P121+R121+T121+V121</f>
        <v>0</v>
      </c>
    </row>
    <row r="122" spans="1:24" ht="14.1" customHeight="1" x14ac:dyDescent="0.15">
      <c r="A122" s="2"/>
      <c r="B122" s="43" t="s">
        <v>16</v>
      </c>
      <c r="C122" s="43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0">
        <f t="shared" si="101"/>
        <v>0</v>
      </c>
    </row>
    <row r="123" spans="1:24" ht="14.1" customHeight="1" x14ac:dyDescent="0.15">
      <c r="A123" s="2"/>
      <c r="B123" s="43" t="s">
        <v>17</v>
      </c>
      <c r="C123" s="43"/>
      <c r="D123" s="31">
        <f>ROUND(D7*E123,0)</f>
        <v>0</v>
      </c>
      <c r="E123" s="28"/>
      <c r="F123" s="31">
        <f>ROUND(F7*G123,0)</f>
        <v>0</v>
      </c>
      <c r="G123" s="28"/>
      <c r="H123" s="31">
        <f>ROUND(H7*I123,0)</f>
        <v>0</v>
      </c>
      <c r="I123" s="28"/>
      <c r="J123" s="31">
        <f>ROUND(J7*K123,0)</f>
        <v>0</v>
      </c>
      <c r="K123" s="28"/>
      <c r="L123" s="31">
        <f>ROUND(L7*M123,0)</f>
        <v>0</v>
      </c>
      <c r="M123" s="28"/>
      <c r="N123" s="31">
        <f>ROUND(N7*O123,0)</f>
        <v>0</v>
      </c>
      <c r="O123" s="28"/>
      <c r="P123" s="31">
        <f>ROUND(P7*Q123,0)</f>
        <v>0</v>
      </c>
      <c r="Q123" s="28"/>
      <c r="R123" s="31">
        <f>ROUND(R7*S123,0)</f>
        <v>0</v>
      </c>
      <c r="S123" s="28"/>
      <c r="T123" s="31">
        <f>ROUND(T7*U123,0)</f>
        <v>0</v>
      </c>
      <c r="U123" s="28"/>
      <c r="V123" s="31">
        <f>ROUND(V7*W123,0)</f>
        <v>0</v>
      </c>
      <c r="W123" s="28"/>
      <c r="X123" s="30">
        <f t="shared" si="101"/>
        <v>0</v>
      </c>
    </row>
    <row r="124" spans="1:24" ht="14.1" customHeight="1" x14ac:dyDescent="0.15">
      <c r="A124" s="2"/>
      <c r="B124" s="41" t="s">
        <v>18</v>
      </c>
      <c r="C124" s="41"/>
      <c r="D124" s="31">
        <f>ROUND(D7*E124,0)</f>
        <v>0</v>
      </c>
      <c r="E124" s="28"/>
      <c r="F124" s="31">
        <f>ROUND(F7*G124,0)</f>
        <v>0</v>
      </c>
      <c r="G124" s="28"/>
      <c r="H124" s="31">
        <f>ROUND(H7*I124,0)</f>
        <v>0</v>
      </c>
      <c r="I124" s="28"/>
      <c r="J124" s="31">
        <f>ROUND(J7*K124,0)</f>
        <v>0</v>
      </c>
      <c r="K124" s="28"/>
      <c r="L124" s="31">
        <f>ROUND(L7*M124,0)</f>
        <v>0</v>
      </c>
      <c r="M124" s="28"/>
      <c r="N124" s="31">
        <f>ROUND(N7*O124,0)</f>
        <v>0</v>
      </c>
      <c r="O124" s="28"/>
      <c r="P124" s="31">
        <f>ROUND(P7*Q124,0)</f>
        <v>0</v>
      </c>
      <c r="Q124" s="28"/>
      <c r="R124" s="31">
        <f>ROUND(R7*S124,0)</f>
        <v>0</v>
      </c>
      <c r="S124" s="28"/>
      <c r="T124" s="31">
        <f>ROUND(T7*U124,0)</f>
        <v>0</v>
      </c>
      <c r="U124" s="28"/>
      <c r="V124" s="31">
        <f>ROUND(V7*W124,0)</f>
        <v>0</v>
      </c>
      <c r="W124" s="28"/>
      <c r="X124" s="30">
        <f t="shared" si="101"/>
        <v>0</v>
      </c>
    </row>
    <row r="125" spans="1:24" ht="14.1" customHeight="1" x14ac:dyDescent="0.15">
      <c r="A125" s="2"/>
      <c r="B125" s="44" t="s">
        <v>19</v>
      </c>
      <c r="C125" s="44"/>
      <c r="D125" s="31">
        <f>ROUND(D7*E125,0)</f>
        <v>0</v>
      </c>
      <c r="E125" s="28"/>
      <c r="F125" s="31">
        <f>ROUND(F7*G125,0)</f>
        <v>0</v>
      </c>
      <c r="G125" s="28"/>
      <c r="H125" s="31">
        <f>ROUND(H7*I125,0)</f>
        <v>0</v>
      </c>
      <c r="I125" s="28"/>
      <c r="J125" s="31">
        <f>ROUND(J7*K125,0)</f>
        <v>0</v>
      </c>
      <c r="K125" s="28"/>
      <c r="L125" s="31">
        <f>ROUND(L7*M125,0)</f>
        <v>0</v>
      </c>
      <c r="M125" s="28"/>
      <c r="N125" s="31">
        <f>ROUND(N7*O125,0)</f>
        <v>0</v>
      </c>
      <c r="O125" s="28"/>
      <c r="P125" s="31">
        <f>ROUND(P7*Q125,0)</f>
        <v>0</v>
      </c>
      <c r="Q125" s="28"/>
      <c r="R125" s="31">
        <f>ROUND(R7*S125,0)</f>
        <v>0</v>
      </c>
      <c r="S125" s="28"/>
      <c r="T125" s="31">
        <f>ROUND(T7*U125,0)</f>
        <v>0</v>
      </c>
      <c r="U125" s="28"/>
      <c r="V125" s="31">
        <f>ROUND(V7*W125,0)</f>
        <v>0</v>
      </c>
      <c r="W125" s="28"/>
      <c r="X125" s="30">
        <f t="shared" si="101"/>
        <v>0</v>
      </c>
    </row>
    <row r="126" spans="1:24" ht="14.1" customHeight="1" x14ac:dyDescent="0.15">
      <c r="A126" s="2"/>
      <c r="B126" s="45" t="s">
        <v>20</v>
      </c>
      <c r="C126" s="45"/>
      <c r="D126" s="31">
        <f>ROUND(D7*E126,0)</f>
        <v>0</v>
      </c>
      <c r="E126" s="28"/>
      <c r="F126" s="31">
        <f>ROUND(F7*G126,0)</f>
        <v>0</v>
      </c>
      <c r="G126" s="28"/>
      <c r="H126" s="31">
        <f>ROUND(H7*I126,0)</f>
        <v>0</v>
      </c>
      <c r="I126" s="28"/>
      <c r="J126" s="31">
        <f>ROUND(J7*K126,0)</f>
        <v>0</v>
      </c>
      <c r="K126" s="28"/>
      <c r="L126" s="31">
        <f>ROUND(L7*M126,0)</f>
        <v>0</v>
      </c>
      <c r="M126" s="28"/>
      <c r="N126" s="31">
        <f>ROUND(N7*O126,0)</f>
        <v>0</v>
      </c>
      <c r="O126" s="28"/>
      <c r="P126" s="31">
        <f>ROUND(P7*Q126,0)</f>
        <v>0</v>
      </c>
      <c r="Q126" s="28"/>
      <c r="R126" s="31">
        <f>ROUND(R7*S126,0)</f>
        <v>0</v>
      </c>
      <c r="S126" s="28"/>
      <c r="T126" s="31">
        <f>ROUND(T7*U126,0)</f>
        <v>0</v>
      </c>
      <c r="U126" s="28"/>
      <c r="V126" s="31">
        <f>ROUND(V7*W126,0)</f>
        <v>0</v>
      </c>
      <c r="W126" s="28"/>
      <c r="X126" s="30">
        <f t="shared" si="101"/>
        <v>0</v>
      </c>
    </row>
    <row r="127" spans="1:24" ht="14.1" customHeight="1" x14ac:dyDescent="0.15">
      <c r="A127" s="2"/>
      <c r="B127" s="44" t="s">
        <v>21</v>
      </c>
      <c r="C127" s="44"/>
      <c r="D127" s="31">
        <f>ROUND(D7*E127,0)</f>
        <v>0</v>
      </c>
      <c r="E127" s="28"/>
      <c r="F127" s="31">
        <f>ROUND(F7*G127,0)</f>
        <v>0</v>
      </c>
      <c r="G127" s="28"/>
      <c r="H127" s="31">
        <f>ROUND(H7*I127,0)</f>
        <v>0</v>
      </c>
      <c r="I127" s="28"/>
      <c r="J127" s="31">
        <f>ROUND(J7*K127,0)</f>
        <v>0</v>
      </c>
      <c r="K127" s="28"/>
      <c r="L127" s="31">
        <f>ROUND(L7*M127,0)</f>
        <v>0</v>
      </c>
      <c r="M127" s="28"/>
      <c r="N127" s="31">
        <f>ROUND(N7*O127,0)</f>
        <v>0</v>
      </c>
      <c r="O127" s="28"/>
      <c r="P127" s="31">
        <f>ROUND(P7*Q127,0)</f>
        <v>0</v>
      </c>
      <c r="Q127" s="28"/>
      <c r="R127" s="31">
        <f>ROUND(R7*S127,0)</f>
        <v>0</v>
      </c>
      <c r="S127" s="28"/>
      <c r="T127" s="31">
        <f>ROUND(T7*U127,0)</f>
        <v>0</v>
      </c>
      <c r="U127" s="28"/>
      <c r="V127" s="31">
        <f>ROUND(V7*W127,0)</f>
        <v>0</v>
      </c>
      <c r="W127" s="28"/>
      <c r="X127" s="30">
        <f t="shared" si="101"/>
        <v>0</v>
      </c>
    </row>
    <row r="128" spans="1:24" ht="14.1" customHeight="1" x14ac:dyDescent="0.15">
      <c r="A128" s="2"/>
      <c r="B128" s="43" t="s">
        <v>22</v>
      </c>
      <c r="C128" s="43"/>
      <c r="D128" s="31">
        <f>ROUND(D7*E128,0)</f>
        <v>0</v>
      </c>
      <c r="E128" s="28"/>
      <c r="F128" s="31">
        <f>ROUND(F7*G128,0)</f>
        <v>0</v>
      </c>
      <c r="G128" s="28"/>
      <c r="H128" s="31">
        <f>ROUND(H7*I128,0)</f>
        <v>0</v>
      </c>
      <c r="I128" s="28"/>
      <c r="J128" s="31">
        <f>ROUND(J7*K128,0)</f>
        <v>0</v>
      </c>
      <c r="K128" s="28"/>
      <c r="L128" s="31">
        <f>ROUND(L7*M128,0)</f>
        <v>0</v>
      </c>
      <c r="M128" s="28"/>
      <c r="N128" s="31">
        <f>ROUND(N7*O128,0)</f>
        <v>0</v>
      </c>
      <c r="O128" s="28"/>
      <c r="P128" s="31">
        <f>ROUND(P7*Q128,0)</f>
        <v>0</v>
      </c>
      <c r="Q128" s="28"/>
      <c r="R128" s="31">
        <f>ROUND(R7*S128,0)</f>
        <v>0</v>
      </c>
      <c r="S128" s="28"/>
      <c r="T128" s="31">
        <f>ROUND(T7*U128,0)</f>
        <v>0</v>
      </c>
      <c r="U128" s="28"/>
      <c r="V128" s="31">
        <f>ROUND(V7*W128,0)</f>
        <v>0</v>
      </c>
      <c r="W128" s="28"/>
      <c r="X128" s="30">
        <f t="shared" si="101"/>
        <v>0</v>
      </c>
    </row>
    <row r="129" spans="1:24" ht="14.1" customHeight="1" x14ac:dyDescent="0.15">
      <c r="A129" s="2"/>
      <c r="B129" s="43" t="s">
        <v>23</v>
      </c>
      <c r="C129" s="43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0">
        <f t="shared" si="101"/>
        <v>0</v>
      </c>
    </row>
    <row r="130" spans="1:24" ht="14.1" customHeight="1" x14ac:dyDescent="0.15">
      <c r="A130" s="2"/>
      <c r="B130" s="66" t="s">
        <v>24</v>
      </c>
      <c r="C130" s="6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7"/>
    </row>
    <row r="131" spans="1:24" ht="14.1" customHeight="1" x14ac:dyDescent="0.15">
      <c r="A131" s="2"/>
      <c r="B131" s="41" t="s">
        <v>25</v>
      </c>
      <c r="C131" s="4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0">
        <f t="shared" ref="X131:X137" si="102">D131+F131+H131+J131+L131+N131+P131+R131+T131+V131</f>
        <v>0</v>
      </c>
    </row>
    <row r="132" spans="1:24" ht="14.1" customHeight="1" x14ac:dyDescent="0.15">
      <c r="A132" s="2"/>
      <c r="B132" s="40" t="s">
        <v>26</v>
      </c>
      <c r="C132" s="40"/>
      <c r="D132" s="31">
        <f>ROUND(D7*E132,0)</f>
        <v>0</v>
      </c>
      <c r="E132" s="28"/>
      <c r="F132" s="31">
        <f>ROUND(F7*G132,0)</f>
        <v>0</v>
      </c>
      <c r="G132" s="28"/>
      <c r="H132" s="31">
        <f>ROUND(H7*I132,0)</f>
        <v>0</v>
      </c>
      <c r="I132" s="28"/>
      <c r="J132" s="31">
        <f>ROUND(J7*K132,0)</f>
        <v>0</v>
      </c>
      <c r="K132" s="28"/>
      <c r="L132" s="31">
        <f>ROUND(L7*M132,0)</f>
        <v>0</v>
      </c>
      <c r="M132" s="28"/>
      <c r="N132" s="31">
        <f>ROUND(N7*O132,0)</f>
        <v>0</v>
      </c>
      <c r="O132" s="28"/>
      <c r="P132" s="31">
        <f>ROUND(P7*Q132,0)</f>
        <v>0</v>
      </c>
      <c r="Q132" s="28"/>
      <c r="R132" s="31">
        <f>ROUND(R7*S132,0)</f>
        <v>0</v>
      </c>
      <c r="S132" s="28"/>
      <c r="T132" s="31">
        <f>ROUND(T7*U132,0)</f>
        <v>0</v>
      </c>
      <c r="U132" s="28"/>
      <c r="V132" s="31">
        <f>ROUND(V7*W132,0)</f>
        <v>0</v>
      </c>
      <c r="W132" s="28"/>
      <c r="X132" s="30">
        <f t="shared" si="102"/>
        <v>0</v>
      </c>
    </row>
    <row r="133" spans="1:24" ht="14.1" customHeight="1" x14ac:dyDescent="0.15">
      <c r="A133" s="2"/>
      <c r="B133" s="39" t="s">
        <v>18</v>
      </c>
      <c r="C133" s="39"/>
      <c r="D133" s="31">
        <f>ROUND(D7*E133,0)</f>
        <v>3020963</v>
      </c>
      <c r="E133" s="28">
        <v>3020963</v>
      </c>
      <c r="F133" s="31">
        <f>ROUND(F7*G133,0)</f>
        <v>8594453</v>
      </c>
      <c r="G133" s="28">
        <v>8594453</v>
      </c>
      <c r="H133" s="31">
        <f>ROUND(H7*I133,0)</f>
        <v>0</v>
      </c>
      <c r="I133" s="28"/>
      <c r="J133" s="31">
        <f>ROUND(J7*K133,0)</f>
        <v>0</v>
      </c>
      <c r="K133" s="28"/>
      <c r="L133" s="31">
        <f>ROUND(L7*M133,0)</f>
        <v>0</v>
      </c>
      <c r="M133" s="28"/>
      <c r="N133" s="31">
        <f>ROUND(N7*O133,0)</f>
        <v>0</v>
      </c>
      <c r="O133" s="28"/>
      <c r="P133" s="31">
        <f>ROUND(P7*Q133,0)</f>
        <v>0</v>
      </c>
      <c r="Q133" s="28"/>
      <c r="R133" s="31">
        <f>ROUND(R7*S133,0)</f>
        <v>0</v>
      </c>
      <c r="S133" s="28"/>
      <c r="T133" s="31">
        <f>ROUND(T7*U133,0)</f>
        <v>0</v>
      </c>
      <c r="U133" s="28"/>
      <c r="V133" s="31">
        <f>ROUND(V7*W133,0)</f>
        <v>0</v>
      </c>
      <c r="W133" s="28"/>
      <c r="X133" s="30">
        <f t="shared" si="102"/>
        <v>11615416</v>
      </c>
    </row>
    <row r="134" spans="1:24" ht="14.1" customHeight="1" x14ac:dyDescent="0.15">
      <c r="A134" s="2"/>
      <c r="B134" s="39" t="s">
        <v>22</v>
      </c>
      <c r="C134" s="39"/>
      <c r="D134" s="31">
        <f>ROUND(D7*E134,0)</f>
        <v>0</v>
      </c>
      <c r="E134" s="28"/>
      <c r="F134" s="31">
        <f>ROUND(F7*G134,0)</f>
        <v>0</v>
      </c>
      <c r="G134" s="28"/>
      <c r="H134" s="31">
        <f>ROUND(H7*I134,0)</f>
        <v>0</v>
      </c>
      <c r="I134" s="28"/>
      <c r="J134" s="31">
        <f>ROUND(J7*K134,0)</f>
        <v>0</v>
      </c>
      <c r="K134" s="28"/>
      <c r="L134" s="31">
        <f>ROUND(L7*M134,0)</f>
        <v>0</v>
      </c>
      <c r="M134" s="28"/>
      <c r="N134" s="31">
        <f>ROUND(N7*O134,0)</f>
        <v>0</v>
      </c>
      <c r="O134" s="28"/>
      <c r="P134" s="31">
        <f>ROUND(P7*Q134,0)</f>
        <v>0</v>
      </c>
      <c r="Q134" s="28"/>
      <c r="R134" s="31">
        <f>ROUND(R7*S134,0)</f>
        <v>0</v>
      </c>
      <c r="S134" s="28"/>
      <c r="T134" s="31">
        <f>ROUND(T7*U134,0)</f>
        <v>0</v>
      </c>
      <c r="U134" s="28"/>
      <c r="V134" s="31">
        <f>ROUND(V7*W134,0)</f>
        <v>0</v>
      </c>
      <c r="W134" s="28"/>
      <c r="X134" s="30">
        <f t="shared" si="102"/>
        <v>0</v>
      </c>
    </row>
    <row r="135" spans="1:24" ht="14.1" customHeight="1" x14ac:dyDescent="0.15">
      <c r="A135" s="2"/>
      <c r="B135" s="40" t="s">
        <v>23</v>
      </c>
      <c r="C135" s="40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0">
        <f t="shared" si="102"/>
        <v>0</v>
      </c>
    </row>
    <row r="136" spans="1:24" ht="14.1" customHeight="1" x14ac:dyDescent="0.15">
      <c r="A136" s="2"/>
      <c r="B136" s="39" t="s">
        <v>27</v>
      </c>
      <c r="C136" s="39"/>
      <c r="D136" s="31">
        <f>ROUND(D7*E136,0)</f>
        <v>0</v>
      </c>
      <c r="E136" s="28"/>
      <c r="F136" s="31">
        <f>ROUND(F7*G136,0)</f>
        <v>0</v>
      </c>
      <c r="G136" s="28"/>
      <c r="H136" s="31">
        <f>ROUND(H7*I136,0)</f>
        <v>581699</v>
      </c>
      <c r="I136" s="28">
        <v>581699</v>
      </c>
      <c r="J136" s="31">
        <f>ROUND(J7*K136,0)</f>
        <v>250750</v>
      </c>
      <c r="K136" s="28">
        <v>250750</v>
      </c>
      <c r="L136" s="31">
        <f>ROUND(L7*M136,0)</f>
        <v>0</v>
      </c>
      <c r="M136" s="28"/>
      <c r="N136" s="31">
        <f>ROUND(N7*O136,0)</f>
        <v>0</v>
      </c>
      <c r="O136" s="28"/>
      <c r="P136" s="31">
        <f>ROUND(P7*Q136,0)</f>
        <v>0</v>
      </c>
      <c r="Q136" s="28"/>
      <c r="R136" s="31">
        <f>ROUND(R7*S136,0)</f>
        <v>0</v>
      </c>
      <c r="S136" s="28"/>
      <c r="T136" s="31">
        <f>ROUND(T7*U136,0)</f>
        <v>0</v>
      </c>
      <c r="U136" s="28"/>
      <c r="V136" s="31">
        <f>ROUND(V7*W136,0)</f>
        <v>0</v>
      </c>
      <c r="W136" s="28"/>
      <c r="X136" s="30">
        <f t="shared" si="102"/>
        <v>832449</v>
      </c>
    </row>
    <row r="137" spans="1:24" ht="14.1" customHeight="1" x14ac:dyDescent="0.15">
      <c r="A137" s="2"/>
      <c r="B137" s="37" t="s">
        <v>0</v>
      </c>
      <c r="C137" s="38"/>
      <c r="D137" s="31">
        <f t="shared" ref="D137:R137" si="103">SUM(D120:D136)</f>
        <v>3020963</v>
      </c>
      <c r="E137" s="31">
        <f t="shared" ref="E137:T137" si="104">SUM(E120:E136)</f>
        <v>3020963</v>
      </c>
      <c r="F137" s="31">
        <f t="shared" ref="F137:M137" si="105">SUM(F120:F136)</f>
        <v>8594453</v>
      </c>
      <c r="G137" s="31">
        <f t="shared" si="105"/>
        <v>8594453</v>
      </c>
      <c r="H137" s="31">
        <f t="shared" si="105"/>
        <v>581699</v>
      </c>
      <c r="I137" s="31">
        <f t="shared" si="105"/>
        <v>581699</v>
      </c>
      <c r="J137" s="31">
        <f t="shared" si="105"/>
        <v>250750</v>
      </c>
      <c r="K137" s="31">
        <f t="shared" si="105"/>
        <v>250750</v>
      </c>
      <c r="L137" s="31">
        <f t="shared" si="105"/>
        <v>0</v>
      </c>
      <c r="M137" s="31">
        <f t="shared" si="105"/>
        <v>0</v>
      </c>
      <c r="N137" s="31">
        <f t="shared" si="104"/>
        <v>0</v>
      </c>
      <c r="O137" s="31">
        <f t="shared" ref="O137:Q137" si="106">SUM(O120:O136)</f>
        <v>0</v>
      </c>
      <c r="P137" s="31">
        <f t="shared" si="106"/>
        <v>0</v>
      </c>
      <c r="Q137" s="31">
        <f t="shared" si="106"/>
        <v>0</v>
      </c>
      <c r="R137" s="31">
        <f t="shared" si="103"/>
        <v>0</v>
      </c>
      <c r="S137" s="31">
        <f t="shared" si="104"/>
        <v>0</v>
      </c>
      <c r="T137" s="31">
        <f t="shared" si="104"/>
        <v>0</v>
      </c>
      <c r="U137" s="31">
        <f t="shared" ref="U137:V137" si="107">SUM(U120:U136)</f>
        <v>0</v>
      </c>
      <c r="V137" s="31">
        <f t="shared" si="107"/>
        <v>0</v>
      </c>
      <c r="W137" s="31">
        <f t="shared" ref="W137" si="108">SUM(W120:W136)</f>
        <v>0</v>
      </c>
      <c r="X137" s="30">
        <f t="shared" si="102"/>
        <v>12447865</v>
      </c>
    </row>
    <row r="138" spans="1:24" ht="20.100000000000001" customHeight="1" x14ac:dyDescent="0.15"/>
    <row r="139" spans="1:24" ht="20.25" customHeight="1" thickBot="1" x14ac:dyDescent="0.2">
      <c r="A139" s="2"/>
      <c r="B139" s="17" t="s">
        <v>38</v>
      </c>
      <c r="C139" s="4"/>
    </row>
    <row r="140" spans="1:24" ht="37.5" customHeight="1" x14ac:dyDescent="0.15">
      <c r="A140" s="2"/>
      <c r="B140" s="52" t="s">
        <v>6</v>
      </c>
      <c r="C140" s="52"/>
      <c r="D140" s="22" t="s">
        <v>30</v>
      </c>
      <c r="E140" s="22" t="s">
        <v>30</v>
      </c>
      <c r="F140" s="22" t="s">
        <v>30</v>
      </c>
      <c r="G140" s="23" t="s">
        <v>31</v>
      </c>
      <c r="H140" s="22" t="s">
        <v>30</v>
      </c>
      <c r="I140" s="23" t="s">
        <v>31</v>
      </c>
      <c r="J140" s="22" t="s">
        <v>30</v>
      </c>
      <c r="K140" s="23" t="s">
        <v>31</v>
      </c>
      <c r="L140" s="22" t="s">
        <v>30</v>
      </c>
      <c r="M140" s="23" t="s">
        <v>31</v>
      </c>
      <c r="N140" s="22" t="s">
        <v>30</v>
      </c>
      <c r="O140" s="23" t="s">
        <v>31</v>
      </c>
      <c r="P140" s="22" t="s">
        <v>30</v>
      </c>
      <c r="Q140" s="23" t="s">
        <v>31</v>
      </c>
      <c r="R140" s="22" t="s">
        <v>30</v>
      </c>
      <c r="S140" s="23" t="s">
        <v>31</v>
      </c>
      <c r="T140" s="22" t="s">
        <v>30</v>
      </c>
      <c r="U140" s="23" t="s">
        <v>31</v>
      </c>
      <c r="V140" s="22" t="s">
        <v>30</v>
      </c>
      <c r="W140" s="23" t="s">
        <v>31</v>
      </c>
      <c r="X140" s="24" t="s">
        <v>32</v>
      </c>
    </row>
    <row r="141" spans="1:24" ht="37.5" customHeight="1" x14ac:dyDescent="0.15">
      <c r="A141" s="2"/>
      <c r="B141" s="52" t="s">
        <v>28</v>
      </c>
      <c r="C141" s="52"/>
      <c r="D141" s="62" t="str">
        <f>D9</f>
        <v>下水道事業特別会計</v>
      </c>
      <c r="E141" s="63"/>
      <c r="F141" s="62" t="str">
        <f>F9</f>
        <v>簡易水道事業特別会計</v>
      </c>
      <c r="G141" s="63"/>
      <c r="H141" s="62" t="str">
        <f>H9</f>
        <v>新庄村国保歯科診療施設特別会計</v>
      </c>
      <c r="I141" s="63"/>
      <c r="J141" s="62" t="str">
        <f>J9</f>
        <v>新庄村国民健康保険診療所特別会計</v>
      </c>
      <c r="K141" s="63"/>
      <c r="L141" s="62">
        <f>L9</f>
        <v>0</v>
      </c>
      <c r="M141" s="63"/>
      <c r="N141" s="62">
        <f>N9</f>
        <v>0</v>
      </c>
      <c r="O141" s="63"/>
      <c r="P141" s="62">
        <f>P9</f>
        <v>0</v>
      </c>
      <c r="Q141" s="63"/>
      <c r="R141" s="62">
        <f>R9</f>
        <v>0</v>
      </c>
      <c r="S141" s="63"/>
      <c r="T141" s="62">
        <f>T9</f>
        <v>0</v>
      </c>
      <c r="U141" s="63"/>
      <c r="V141" s="62">
        <f>V9</f>
        <v>0</v>
      </c>
      <c r="W141" s="63"/>
      <c r="X141" s="25"/>
    </row>
    <row r="142" spans="1:24" ht="14.1" customHeight="1" x14ac:dyDescent="0.15">
      <c r="A142" s="2"/>
      <c r="B142" s="67" t="s">
        <v>14</v>
      </c>
      <c r="C142" s="67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7"/>
    </row>
    <row r="143" spans="1:24" ht="14.1" customHeight="1" x14ac:dyDescent="0.15">
      <c r="A143" s="2"/>
      <c r="B143" s="41" t="s">
        <v>15</v>
      </c>
      <c r="C143" s="41"/>
      <c r="D143" s="31">
        <f t="shared" ref="D143:W151" si="109">D77-D99</f>
        <v>0</v>
      </c>
      <c r="E143" s="31">
        <f t="shared" si="109"/>
        <v>0</v>
      </c>
      <c r="F143" s="31">
        <f t="shared" ref="F143:M151" si="110">F77-F99</f>
        <v>0</v>
      </c>
      <c r="G143" s="31">
        <f t="shared" si="110"/>
        <v>0</v>
      </c>
      <c r="H143" s="31">
        <f t="shared" si="110"/>
        <v>0</v>
      </c>
      <c r="I143" s="31">
        <f t="shared" si="110"/>
        <v>0</v>
      </c>
      <c r="J143" s="31">
        <f t="shared" si="110"/>
        <v>0</v>
      </c>
      <c r="K143" s="31">
        <f t="shared" si="110"/>
        <v>0</v>
      </c>
      <c r="L143" s="31">
        <f t="shared" si="110"/>
        <v>0</v>
      </c>
      <c r="M143" s="31">
        <f t="shared" si="110"/>
        <v>0</v>
      </c>
      <c r="N143" s="31">
        <f t="shared" si="109"/>
        <v>0</v>
      </c>
      <c r="O143" s="31">
        <f t="shared" si="109"/>
        <v>0</v>
      </c>
      <c r="P143" s="31">
        <f t="shared" si="109"/>
        <v>0</v>
      </c>
      <c r="Q143" s="31">
        <f t="shared" si="109"/>
        <v>0</v>
      </c>
      <c r="R143" s="31">
        <f t="shared" ref="R143" si="111">R77-R99</f>
        <v>0</v>
      </c>
      <c r="S143" s="31">
        <f t="shared" ref="S143:T143" si="112">S77-S99</f>
        <v>0</v>
      </c>
      <c r="T143" s="31">
        <f t="shared" si="112"/>
        <v>0</v>
      </c>
      <c r="U143" s="31">
        <f t="shared" ref="U143:V143" si="113">U77-U99</f>
        <v>0</v>
      </c>
      <c r="V143" s="31">
        <f t="shared" si="113"/>
        <v>0</v>
      </c>
      <c r="W143" s="31">
        <f t="shared" si="109"/>
        <v>0</v>
      </c>
      <c r="X143" s="30">
        <f t="shared" ref="X143:X151" si="114">D143+F143+H143+J143+L143+N143+P143+R143+T143+V143</f>
        <v>0</v>
      </c>
    </row>
    <row r="144" spans="1:24" ht="14.1" customHeight="1" x14ac:dyDescent="0.15">
      <c r="A144" s="2"/>
      <c r="B144" s="43" t="s">
        <v>16</v>
      </c>
      <c r="C144" s="43"/>
      <c r="D144" s="31">
        <f t="shared" ref="D144:W144" si="115">D78-D100</f>
        <v>0</v>
      </c>
      <c r="E144" s="31">
        <f t="shared" si="115"/>
        <v>0</v>
      </c>
      <c r="F144" s="31">
        <f t="shared" si="115"/>
        <v>0</v>
      </c>
      <c r="G144" s="31">
        <f t="shared" si="115"/>
        <v>0</v>
      </c>
      <c r="H144" s="31">
        <f t="shared" si="115"/>
        <v>0</v>
      </c>
      <c r="I144" s="31">
        <f t="shared" si="115"/>
        <v>0</v>
      </c>
      <c r="J144" s="31">
        <f t="shared" si="110"/>
        <v>0</v>
      </c>
      <c r="K144" s="31">
        <f t="shared" si="110"/>
        <v>0</v>
      </c>
      <c r="L144" s="31">
        <f t="shared" si="110"/>
        <v>0</v>
      </c>
      <c r="M144" s="31">
        <f t="shared" si="110"/>
        <v>0</v>
      </c>
      <c r="N144" s="31">
        <f t="shared" si="109"/>
        <v>0</v>
      </c>
      <c r="O144" s="31">
        <f t="shared" si="109"/>
        <v>0</v>
      </c>
      <c r="P144" s="31">
        <f t="shared" si="109"/>
        <v>0</v>
      </c>
      <c r="Q144" s="31">
        <f t="shared" si="109"/>
        <v>0</v>
      </c>
      <c r="R144" s="31">
        <f t="shared" ref="R144" si="116">R78-R100</f>
        <v>0</v>
      </c>
      <c r="S144" s="31">
        <f t="shared" ref="S144:T144" si="117">S78-S100</f>
        <v>0</v>
      </c>
      <c r="T144" s="31">
        <f t="shared" si="117"/>
        <v>0</v>
      </c>
      <c r="U144" s="31">
        <f t="shared" ref="U144:V144" si="118">U78-U100</f>
        <v>0</v>
      </c>
      <c r="V144" s="31">
        <f t="shared" si="118"/>
        <v>0</v>
      </c>
      <c r="W144" s="31">
        <f t="shared" si="115"/>
        <v>0</v>
      </c>
      <c r="X144" s="30">
        <f t="shared" si="114"/>
        <v>0</v>
      </c>
    </row>
    <row r="145" spans="1:24" ht="14.1" customHeight="1" x14ac:dyDescent="0.15">
      <c r="A145" s="2"/>
      <c r="B145" s="43" t="s">
        <v>17</v>
      </c>
      <c r="C145" s="43"/>
      <c r="D145" s="31">
        <f t="shared" ref="D145:W145" si="119">D79-D101</f>
        <v>0</v>
      </c>
      <c r="E145" s="31">
        <f t="shared" si="119"/>
        <v>0</v>
      </c>
      <c r="F145" s="31">
        <f t="shared" si="119"/>
        <v>0</v>
      </c>
      <c r="G145" s="31">
        <f t="shared" si="119"/>
        <v>0</v>
      </c>
      <c r="H145" s="31">
        <f t="shared" si="119"/>
        <v>0</v>
      </c>
      <c r="I145" s="31">
        <f t="shared" si="119"/>
        <v>0</v>
      </c>
      <c r="J145" s="31">
        <f t="shared" si="110"/>
        <v>0</v>
      </c>
      <c r="K145" s="31">
        <f t="shared" si="110"/>
        <v>0</v>
      </c>
      <c r="L145" s="31">
        <f t="shared" si="110"/>
        <v>0</v>
      </c>
      <c r="M145" s="31">
        <f t="shared" si="110"/>
        <v>0</v>
      </c>
      <c r="N145" s="31">
        <f t="shared" si="109"/>
        <v>0</v>
      </c>
      <c r="O145" s="31">
        <f t="shared" si="109"/>
        <v>0</v>
      </c>
      <c r="P145" s="31">
        <f t="shared" si="109"/>
        <v>0</v>
      </c>
      <c r="Q145" s="31">
        <f t="shared" si="109"/>
        <v>0</v>
      </c>
      <c r="R145" s="31">
        <f t="shared" ref="R145" si="120">R79-R101</f>
        <v>0</v>
      </c>
      <c r="S145" s="31">
        <f t="shared" ref="S145:T145" si="121">S79-S101</f>
        <v>0</v>
      </c>
      <c r="T145" s="31">
        <f t="shared" si="121"/>
        <v>0</v>
      </c>
      <c r="U145" s="31">
        <f t="shared" ref="U145:V145" si="122">U79-U101</f>
        <v>0</v>
      </c>
      <c r="V145" s="31">
        <f t="shared" si="122"/>
        <v>0</v>
      </c>
      <c r="W145" s="31">
        <f t="shared" si="119"/>
        <v>0</v>
      </c>
      <c r="X145" s="30">
        <f t="shared" si="114"/>
        <v>0</v>
      </c>
    </row>
    <row r="146" spans="1:24" ht="14.1" customHeight="1" x14ac:dyDescent="0.15">
      <c r="A146" s="2"/>
      <c r="B146" s="41" t="s">
        <v>18</v>
      </c>
      <c r="C146" s="41"/>
      <c r="D146" s="31">
        <f t="shared" ref="D146:W146" si="123">D80-D102</f>
        <v>0</v>
      </c>
      <c r="E146" s="31">
        <f t="shared" si="123"/>
        <v>0</v>
      </c>
      <c r="F146" s="31">
        <f t="shared" si="123"/>
        <v>0</v>
      </c>
      <c r="G146" s="31">
        <f t="shared" si="123"/>
        <v>0</v>
      </c>
      <c r="H146" s="31">
        <f t="shared" si="123"/>
        <v>0</v>
      </c>
      <c r="I146" s="31">
        <f t="shared" si="123"/>
        <v>0</v>
      </c>
      <c r="J146" s="31">
        <f t="shared" si="110"/>
        <v>0</v>
      </c>
      <c r="K146" s="31">
        <f t="shared" si="110"/>
        <v>0</v>
      </c>
      <c r="L146" s="31">
        <f t="shared" si="110"/>
        <v>0</v>
      </c>
      <c r="M146" s="31">
        <f t="shared" si="110"/>
        <v>0</v>
      </c>
      <c r="N146" s="31">
        <f t="shared" si="109"/>
        <v>0</v>
      </c>
      <c r="O146" s="31">
        <f t="shared" si="109"/>
        <v>0</v>
      </c>
      <c r="P146" s="31">
        <f t="shared" si="109"/>
        <v>0</v>
      </c>
      <c r="Q146" s="31">
        <f t="shared" si="109"/>
        <v>0</v>
      </c>
      <c r="R146" s="31">
        <f t="shared" ref="R146" si="124">R80-R102</f>
        <v>0</v>
      </c>
      <c r="S146" s="31">
        <f t="shared" ref="S146:T146" si="125">S80-S102</f>
        <v>0</v>
      </c>
      <c r="T146" s="31">
        <f t="shared" si="125"/>
        <v>0</v>
      </c>
      <c r="U146" s="31">
        <f t="shared" ref="U146:V146" si="126">U80-U102</f>
        <v>0</v>
      </c>
      <c r="V146" s="31">
        <f t="shared" si="126"/>
        <v>0</v>
      </c>
      <c r="W146" s="31">
        <f t="shared" si="123"/>
        <v>0</v>
      </c>
      <c r="X146" s="30">
        <f t="shared" si="114"/>
        <v>0</v>
      </c>
    </row>
    <row r="147" spans="1:24" ht="14.1" customHeight="1" x14ac:dyDescent="0.15">
      <c r="A147" s="2"/>
      <c r="B147" s="44" t="s">
        <v>19</v>
      </c>
      <c r="C147" s="44"/>
      <c r="D147" s="31">
        <f t="shared" ref="D147:W147" si="127">D81-D103</f>
        <v>0</v>
      </c>
      <c r="E147" s="31">
        <f t="shared" si="127"/>
        <v>0</v>
      </c>
      <c r="F147" s="31">
        <f t="shared" si="127"/>
        <v>0</v>
      </c>
      <c r="G147" s="31">
        <f t="shared" si="127"/>
        <v>0</v>
      </c>
      <c r="H147" s="31">
        <f t="shared" si="127"/>
        <v>0</v>
      </c>
      <c r="I147" s="31">
        <f t="shared" si="127"/>
        <v>0</v>
      </c>
      <c r="J147" s="31">
        <f t="shared" si="110"/>
        <v>0</v>
      </c>
      <c r="K147" s="31">
        <f t="shared" si="110"/>
        <v>0</v>
      </c>
      <c r="L147" s="31">
        <f t="shared" si="110"/>
        <v>0</v>
      </c>
      <c r="M147" s="31">
        <f t="shared" si="110"/>
        <v>0</v>
      </c>
      <c r="N147" s="31">
        <f t="shared" si="109"/>
        <v>0</v>
      </c>
      <c r="O147" s="31">
        <f t="shared" si="109"/>
        <v>0</v>
      </c>
      <c r="P147" s="31">
        <f t="shared" si="109"/>
        <v>0</v>
      </c>
      <c r="Q147" s="31">
        <f t="shared" si="109"/>
        <v>0</v>
      </c>
      <c r="R147" s="31">
        <f t="shared" ref="R147" si="128">R81-R103</f>
        <v>0</v>
      </c>
      <c r="S147" s="31">
        <f t="shared" ref="S147:T147" si="129">S81-S103</f>
        <v>0</v>
      </c>
      <c r="T147" s="31">
        <f t="shared" si="129"/>
        <v>0</v>
      </c>
      <c r="U147" s="31">
        <f t="shared" ref="U147:V147" si="130">U81-U103</f>
        <v>0</v>
      </c>
      <c r="V147" s="31">
        <f t="shared" si="130"/>
        <v>0</v>
      </c>
      <c r="W147" s="31">
        <f t="shared" si="127"/>
        <v>0</v>
      </c>
      <c r="X147" s="30">
        <f>D147+F147+H147+J147+L147+N147+P147+R147+T147+V147</f>
        <v>0</v>
      </c>
    </row>
    <row r="148" spans="1:24" ht="14.1" customHeight="1" x14ac:dyDescent="0.15">
      <c r="A148" s="2"/>
      <c r="B148" s="45" t="s">
        <v>20</v>
      </c>
      <c r="C148" s="45"/>
      <c r="D148" s="31">
        <f t="shared" ref="D148:W148" si="131">D82-D104</f>
        <v>0</v>
      </c>
      <c r="E148" s="31">
        <f t="shared" si="131"/>
        <v>0</v>
      </c>
      <c r="F148" s="31">
        <f t="shared" si="131"/>
        <v>0</v>
      </c>
      <c r="G148" s="31">
        <f t="shared" si="131"/>
        <v>0</v>
      </c>
      <c r="H148" s="31">
        <f t="shared" si="131"/>
        <v>0</v>
      </c>
      <c r="I148" s="31">
        <f t="shared" si="131"/>
        <v>0</v>
      </c>
      <c r="J148" s="31">
        <f t="shared" si="110"/>
        <v>0</v>
      </c>
      <c r="K148" s="31">
        <f t="shared" si="110"/>
        <v>0</v>
      </c>
      <c r="L148" s="31">
        <f t="shared" si="110"/>
        <v>0</v>
      </c>
      <c r="M148" s="31">
        <f t="shared" si="110"/>
        <v>0</v>
      </c>
      <c r="N148" s="31">
        <f t="shared" si="109"/>
        <v>0</v>
      </c>
      <c r="O148" s="31">
        <f t="shared" si="109"/>
        <v>0</v>
      </c>
      <c r="P148" s="31">
        <f t="shared" si="109"/>
        <v>0</v>
      </c>
      <c r="Q148" s="31">
        <f t="shared" si="109"/>
        <v>0</v>
      </c>
      <c r="R148" s="31">
        <f t="shared" ref="R148" si="132">R82-R104</f>
        <v>0</v>
      </c>
      <c r="S148" s="31">
        <f t="shared" ref="S148:T148" si="133">S82-S104</f>
        <v>0</v>
      </c>
      <c r="T148" s="31">
        <f t="shared" si="133"/>
        <v>0</v>
      </c>
      <c r="U148" s="31">
        <f t="shared" ref="U148:V148" si="134">U82-U104</f>
        <v>0</v>
      </c>
      <c r="V148" s="31">
        <f t="shared" si="134"/>
        <v>0</v>
      </c>
      <c r="W148" s="31">
        <f t="shared" si="131"/>
        <v>0</v>
      </c>
      <c r="X148" s="30">
        <f t="shared" si="114"/>
        <v>0</v>
      </c>
    </row>
    <row r="149" spans="1:24" ht="14.1" customHeight="1" x14ac:dyDescent="0.15">
      <c r="A149" s="2"/>
      <c r="B149" s="44" t="s">
        <v>21</v>
      </c>
      <c r="C149" s="44"/>
      <c r="D149" s="31">
        <f t="shared" ref="D149:W149" si="135">D83-D105</f>
        <v>0</v>
      </c>
      <c r="E149" s="31">
        <f t="shared" si="135"/>
        <v>0</v>
      </c>
      <c r="F149" s="31">
        <f t="shared" si="135"/>
        <v>0</v>
      </c>
      <c r="G149" s="31">
        <f t="shared" si="135"/>
        <v>0</v>
      </c>
      <c r="H149" s="31">
        <f t="shared" si="135"/>
        <v>0</v>
      </c>
      <c r="I149" s="31">
        <f t="shared" si="135"/>
        <v>0</v>
      </c>
      <c r="J149" s="31">
        <f t="shared" si="110"/>
        <v>0</v>
      </c>
      <c r="K149" s="31">
        <f t="shared" si="110"/>
        <v>0</v>
      </c>
      <c r="L149" s="31">
        <f t="shared" si="110"/>
        <v>0</v>
      </c>
      <c r="M149" s="31">
        <f t="shared" si="110"/>
        <v>0</v>
      </c>
      <c r="N149" s="31">
        <f t="shared" si="109"/>
        <v>0</v>
      </c>
      <c r="O149" s="31">
        <f t="shared" si="109"/>
        <v>0</v>
      </c>
      <c r="P149" s="31">
        <f t="shared" si="109"/>
        <v>0</v>
      </c>
      <c r="Q149" s="31">
        <f t="shared" si="109"/>
        <v>0</v>
      </c>
      <c r="R149" s="31">
        <f t="shared" ref="R149" si="136">R83-R105</f>
        <v>0</v>
      </c>
      <c r="S149" s="31">
        <f t="shared" ref="S149:T149" si="137">S83-S105</f>
        <v>0</v>
      </c>
      <c r="T149" s="31">
        <f t="shared" si="137"/>
        <v>0</v>
      </c>
      <c r="U149" s="31">
        <f t="shared" ref="U149:V149" si="138">U83-U105</f>
        <v>0</v>
      </c>
      <c r="V149" s="31">
        <f t="shared" si="138"/>
        <v>0</v>
      </c>
      <c r="W149" s="31">
        <f t="shared" si="135"/>
        <v>0</v>
      </c>
      <c r="X149" s="30">
        <f t="shared" si="114"/>
        <v>0</v>
      </c>
    </row>
    <row r="150" spans="1:24" ht="14.1" customHeight="1" x14ac:dyDescent="0.15">
      <c r="A150" s="2"/>
      <c r="B150" s="43" t="s">
        <v>22</v>
      </c>
      <c r="C150" s="43"/>
      <c r="D150" s="31">
        <f t="shared" ref="D150:W150" si="139">D84-D106</f>
        <v>0</v>
      </c>
      <c r="E150" s="31">
        <f t="shared" si="139"/>
        <v>0</v>
      </c>
      <c r="F150" s="31">
        <f t="shared" si="139"/>
        <v>0</v>
      </c>
      <c r="G150" s="31">
        <f t="shared" si="139"/>
        <v>0</v>
      </c>
      <c r="H150" s="31">
        <f t="shared" si="139"/>
        <v>0</v>
      </c>
      <c r="I150" s="31">
        <f t="shared" si="139"/>
        <v>0</v>
      </c>
      <c r="J150" s="31">
        <f t="shared" si="110"/>
        <v>0</v>
      </c>
      <c r="K150" s="31">
        <f t="shared" si="110"/>
        <v>0</v>
      </c>
      <c r="L150" s="31">
        <f t="shared" si="110"/>
        <v>0</v>
      </c>
      <c r="M150" s="31">
        <f t="shared" si="110"/>
        <v>0</v>
      </c>
      <c r="N150" s="31">
        <f t="shared" si="109"/>
        <v>0</v>
      </c>
      <c r="O150" s="31">
        <f t="shared" si="109"/>
        <v>0</v>
      </c>
      <c r="P150" s="31">
        <f t="shared" si="109"/>
        <v>0</v>
      </c>
      <c r="Q150" s="31">
        <f t="shared" si="109"/>
        <v>0</v>
      </c>
      <c r="R150" s="31">
        <f t="shared" ref="R150" si="140">R84-R106</f>
        <v>0</v>
      </c>
      <c r="S150" s="31">
        <f t="shared" ref="S150:T150" si="141">S84-S106</f>
        <v>0</v>
      </c>
      <c r="T150" s="31">
        <f t="shared" si="141"/>
        <v>0</v>
      </c>
      <c r="U150" s="31">
        <f t="shared" ref="U150:V150" si="142">U84-U106</f>
        <v>0</v>
      </c>
      <c r="V150" s="31">
        <f t="shared" si="142"/>
        <v>0</v>
      </c>
      <c r="W150" s="31">
        <f t="shared" si="139"/>
        <v>0</v>
      </c>
      <c r="X150" s="30">
        <f t="shared" si="114"/>
        <v>0</v>
      </c>
    </row>
    <row r="151" spans="1:24" ht="14.1" customHeight="1" x14ac:dyDescent="0.15">
      <c r="A151" s="2"/>
      <c r="B151" s="43" t="s">
        <v>23</v>
      </c>
      <c r="C151" s="43"/>
      <c r="D151" s="31">
        <f t="shared" ref="D151:W151" si="143">D85-D107</f>
        <v>0</v>
      </c>
      <c r="E151" s="31">
        <f t="shared" si="143"/>
        <v>0</v>
      </c>
      <c r="F151" s="31">
        <f t="shared" si="143"/>
        <v>0</v>
      </c>
      <c r="G151" s="31">
        <f t="shared" si="143"/>
        <v>0</v>
      </c>
      <c r="H151" s="31">
        <f t="shared" si="143"/>
        <v>0</v>
      </c>
      <c r="I151" s="31">
        <f t="shared" si="143"/>
        <v>0</v>
      </c>
      <c r="J151" s="31">
        <f t="shared" si="110"/>
        <v>0</v>
      </c>
      <c r="K151" s="31">
        <f t="shared" si="110"/>
        <v>0</v>
      </c>
      <c r="L151" s="31">
        <f t="shared" si="110"/>
        <v>0</v>
      </c>
      <c r="M151" s="31">
        <f t="shared" si="110"/>
        <v>0</v>
      </c>
      <c r="N151" s="31">
        <f t="shared" si="109"/>
        <v>0</v>
      </c>
      <c r="O151" s="31">
        <f t="shared" si="109"/>
        <v>0</v>
      </c>
      <c r="P151" s="31">
        <f t="shared" si="109"/>
        <v>0</v>
      </c>
      <c r="Q151" s="31">
        <f t="shared" si="109"/>
        <v>0</v>
      </c>
      <c r="R151" s="31">
        <f t="shared" ref="R151" si="144">R85-R107</f>
        <v>0</v>
      </c>
      <c r="S151" s="31">
        <f t="shared" ref="S151:T151" si="145">S85-S107</f>
        <v>0</v>
      </c>
      <c r="T151" s="31">
        <f t="shared" si="145"/>
        <v>0</v>
      </c>
      <c r="U151" s="31">
        <f t="shared" ref="U151:V151" si="146">U85-U107</f>
        <v>0</v>
      </c>
      <c r="V151" s="31">
        <f t="shared" si="146"/>
        <v>0</v>
      </c>
      <c r="W151" s="31">
        <f t="shared" si="143"/>
        <v>0</v>
      </c>
      <c r="X151" s="30">
        <f t="shared" si="114"/>
        <v>0</v>
      </c>
    </row>
    <row r="152" spans="1:24" ht="14.1" customHeight="1" x14ac:dyDescent="0.15">
      <c r="A152" s="2"/>
      <c r="B152" s="66" t="s">
        <v>24</v>
      </c>
      <c r="C152" s="6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7"/>
    </row>
    <row r="153" spans="1:24" ht="14.1" customHeight="1" x14ac:dyDescent="0.15">
      <c r="A153" s="2"/>
      <c r="B153" s="41" t="s">
        <v>25</v>
      </c>
      <c r="C153" s="41"/>
      <c r="D153" s="31">
        <f t="shared" ref="D153:W158" si="147">D87-D109</f>
        <v>0</v>
      </c>
      <c r="E153" s="31">
        <f t="shared" si="147"/>
        <v>0</v>
      </c>
      <c r="F153" s="31">
        <f t="shared" ref="F153:M158" si="148">F87-F109</f>
        <v>2838979</v>
      </c>
      <c r="G153" s="31">
        <f t="shared" si="148"/>
        <v>2838979</v>
      </c>
      <c r="H153" s="31">
        <f t="shared" si="148"/>
        <v>0</v>
      </c>
      <c r="I153" s="31">
        <f t="shared" si="148"/>
        <v>0</v>
      </c>
      <c r="J153" s="31">
        <f t="shared" si="148"/>
        <v>0</v>
      </c>
      <c r="K153" s="31">
        <f t="shared" si="148"/>
        <v>0</v>
      </c>
      <c r="L153" s="31">
        <f t="shared" si="148"/>
        <v>0</v>
      </c>
      <c r="M153" s="31">
        <f t="shared" si="148"/>
        <v>0</v>
      </c>
      <c r="N153" s="31">
        <f t="shared" si="147"/>
        <v>0</v>
      </c>
      <c r="O153" s="31">
        <f t="shared" si="147"/>
        <v>0</v>
      </c>
      <c r="P153" s="31">
        <f t="shared" si="147"/>
        <v>0</v>
      </c>
      <c r="Q153" s="31">
        <f t="shared" si="147"/>
        <v>0</v>
      </c>
      <c r="R153" s="31">
        <f t="shared" ref="R153" si="149">R87-R109</f>
        <v>0</v>
      </c>
      <c r="S153" s="31">
        <f t="shared" ref="S153:T153" si="150">S87-S109</f>
        <v>0</v>
      </c>
      <c r="T153" s="31">
        <f t="shared" si="150"/>
        <v>0</v>
      </c>
      <c r="U153" s="31">
        <f t="shared" ref="U153:V153" si="151">U87-U109</f>
        <v>0</v>
      </c>
      <c r="V153" s="31">
        <f t="shared" si="151"/>
        <v>0</v>
      </c>
      <c r="W153" s="31">
        <f t="shared" si="147"/>
        <v>0</v>
      </c>
      <c r="X153" s="30">
        <f t="shared" ref="X153:X159" si="152">D153+F153+H153+J153+L153+N153+P153+R153+T153+V153</f>
        <v>2838979</v>
      </c>
    </row>
    <row r="154" spans="1:24" ht="14.1" customHeight="1" x14ac:dyDescent="0.15">
      <c r="A154" s="2"/>
      <c r="B154" s="40" t="s">
        <v>26</v>
      </c>
      <c r="C154" s="40"/>
      <c r="D154" s="31">
        <f t="shared" ref="D154:W154" si="153">D88-D110</f>
        <v>0</v>
      </c>
      <c r="E154" s="31">
        <f t="shared" si="153"/>
        <v>0</v>
      </c>
      <c r="F154" s="31">
        <f t="shared" si="153"/>
        <v>0</v>
      </c>
      <c r="G154" s="31">
        <f t="shared" si="153"/>
        <v>0</v>
      </c>
      <c r="H154" s="31">
        <f t="shared" si="153"/>
        <v>0</v>
      </c>
      <c r="I154" s="31">
        <f t="shared" si="153"/>
        <v>0</v>
      </c>
      <c r="J154" s="31">
        <f t="shared" si="148"/>
        <v>0</v>
      </c>
      <c r="K154" s="31">
        <f t="shared" si="148"/>
        <v>0</v>
      </c>
      <c r="L154" s="31">
        <f t="shared" si="148"/>
        <v>0</v>
      </c>
      <c r="M154" s="31">
        <f t="shared" si="148"/>
        <v>0</v>
      </c>
      <c r="N154" s="31">
        <f t="shared" si="147"/>
        <v>0</v>
      </c>
      <c r="O154" s="31">
        <f t="shared" si="147"/>
        <v>0</v>
      </c>
      <c r="P154" s="31">
        <f t="shared" si="147"/>
        <v>0</v>
      </c>
      <c r="Q154" s="31">
        <f t="shared" si="147"/>
        <v>0</v>
      </c>
      <c r="R154" s="31">
        <f t="shared" ref="R154" si="154">R88-R110</f>
        <v>0</v>
      </c>
      <c r="S154" s="31">
        <f t="shared" ref="S154:T154" si="155">S88-S110</f>
        <v>0</v>
      </c>
      <c r="T154" s="31">
        <f t="shared" si="155"/>
        <v>0</v>
      </c>
      <c r="U154" s="31">
        <f t="shared" ref="U154:V154" si="156">U88-U110</f>
        <v>0</v>
      </c>
      <c r="V154" s="31">
        <f t="shared" si="156"/>
        <v>0</v>
      </c>
      <c r="W154" s="31">
        <f t="shared" si="153"/>
        <v>0</v>
      </c>
      <c r="X154" s="30">
        <f t="shared" si="152"/>
        <v>0</v>
      </c>
    </row>
    <row r="155" spans="1:24" ht="14.1" customHeight="1" x14ac:dyDescent="0.15">
      <c r="A155" s="2"/>
      <c r="B155" s="39" t="s">
        <v>18</v>
      </c>
      <c r="C155" s="39"/>
      <c r="D155" s="31">
        <f t="shared" ref="D155:W155" si="157">D89-D111</f>
        <v>116830142</v>
      </c>
      <c r="E155" s="31">
        <f t="shared" si="157"/>
        <v>116830142</v>
      </c>
      <c r="F155" s="31">
        <f t="shared" si="157"/>
        <v>288549148</v>
      </c>
      <c r="G155" s="31">
        <f t="shared" si="157"/>
        <v>288549148</v>
      </c>
      <c r="H155" s="31">
        <f t="shared" si="157"/>
        <v>0</v>
      </c>
      <c r="I155" s="31">
        <f t="shared" si="157"/>
        <v>0</v>
      </c>
      <c r="J155" s="31">
        <f t="shared" si="148"/>
        <v>0</v>
      </c>
      <c r="K155" s="31">
        <f t="shared" si="148"/>
        <v>0</v>
      </c>
      <c r="L155" s="31">
        <f t="shared" si="148"/>
        <v>0</v>
      </c>
      <c r="M155" s="31">
        <f t="shared" si="148"/>
        <v>0</v>
      </c>
      <c r="N155" s="31">
        <f t="shared" si="147"/>
        <v>0</v>
      </c>
      <c r="O155" s="31">
        <f t="shared" si="147"/>
        <v>0</v>
      </c>
      <c r="P155" s="31">
        <f t="shared" si="147"/>
        <v>0</v>
      </c>
      <c r="Q155" s="31">
        <f t="shared" si="147"/>
        <v>0</v>
      </c>
      <c r="R155" s="31">
        <f t="shared" ref="R155" si="158">R89-R111</f>
        <v>0</v>
      </c>
      <c r="S155" s="31">
        <f t="shared" ref="S155:T155" si="159">S89-S111</f>
        <v>0</v>
      </c>
      <c r="T155" s="31">
        <f t="shared" si="159"/>
        <v>0</v>
      </c>
      <c r="U155" s="31">
        <f t="shared" ref="U155:V155" si="160">U89-U111</f>
        <v>0</v>
      </c>
      <c r="V155" s="31">
        <f t="shared" si="160"/>
        <v>0</v>
      </c>
      <c r="W155" s="31">
        <f t="shared" si="157"/>
        <v>0</v>
      </c>
      <c r="X155" s="30">
        <f t="shared" si="152"/>
        <v>405379290</v>
      </c>
    </row>
    <row r="156" spans="1:24" ht="14.1" customHeight="1" x14ac:dyDescent="0.15">
      <c r="A156" s="2"/>
      <c r="B156" s="39" t="s">
        <v>22</v>
      </c>
      <c r="C156" s="39"/>
      <c r="D156" s="31">
        <f t="shared" ref="D156:W156" si="161">D90-D112</f>
        <v>0</v>
      </c>
      <c r="E156" s="31">
        <f t="shared" si="161"/>
        <v>0</v>
      </c>
      <c r="F156" s="31">
        <f t="shared" si="161"/>
        <v>0</v>
      </c>
      <c r="G156" s="31">
        <f t="shared" si="161"/>
        <v>0</v>
      </c>
      <c r="H156" s="31">
        <f t="shared" si="161"/>
        <v>0</v>
      </c>
      <c r="I156" s="31">
        <f t="shared" si="161"/>
        <v>0</v>
      </c>
      <c r="J156" s="31">
        <f t="shared" si="148"/>
        <v>0</v>
      </c>
      <c r="K156" s="31">
        <f t="shared" si="148"/>
        <v>0</v>
      </c>
      <c r="L156" s="31">
        <f t="shared" si="148"/>
        <v>0</v>
      </c>
      <c r="M156" s="31">
        <f t="shared" si="148"/>
        <v>0</v>
      </c>
      <c r="N156" s="31">
        <f t="shared" si="147"/>
        <v>0</v>
      </c>
      <c r="O156" s="31">
        <f t="shared" si="147"/>
        <v>0</v>
      </c>
      <c r="P156" s="31">
        <f t="shared" si="147"/>
        <v>0</v>
      </c>
      <c r="Q156" s="31">
        <f t="shared" si="147"/>
        <v>0</v>
      </c>
      <c r="R156" s="31">
        <f t="shared" ref="R156" si="162">R90-R112</f>
        <v>0</v>
      </c>
      <c r="S156" s="31">
        <f t="shared" ref="S156:T156" si="163">S90-S112</f>
        <v>0</v>
      </c>
      <c r="T156" s="31">
        <f t="shared" si="163"/>
        <v>0</v>
      </c>
      <c r="U156" s="31">
        <f t="shared" ref="U156:V156" si="164">U90-U112</f>
        <v>0</v>
      </c>
      <c r="V156" s="31">
        <f t="shared" si="164"/>
        <v>0</v>
      </c>
      <c r="W156" s="31">
        <f t="shared" si="161"/>
        <v>0</v>
      </c>
      <c r="X156" s="30">
        <f t="shared" si="152"/>
        <v>0</v>
      </c>
    </row>
    <row r="157" spans="1:24" ht="14.1" customHeight="1" x14ac:dyDescent="0.15">
      <c r="A157" s="2"/>
      <c r="B157" s="40" t="s">
        <v>23</v>
      </c>
      <c r="C157" s="40"/>
      <c r="D157" s="31">
        <f t="shared" ref="D157:W157" si="165">D91-D113</f>
        <v>0</v>
      </c>
      <c r="E157" s="31">
        <f t="shared" si="165"/>
        <v>0</v>
      </c>
      <c r="F157" s="31">
        <f t="shared" si="165"/>
        <v>0</v>
      </c>
      <c r="G157" s="31">
        <f t="shared" si="165"/>
        <v>0</v>
      </c>
      <c r="H157" s="31">
        <f t="shared" si="165"/>
        <v>0</v>
      </c>
      <c r="I157" s="31">
        <f t="shared" si="165"/>
        <v>0</v>
      </c>
      <c r="J157" s="31">
        <f t="shared" si="148"/>
        <v>0</v>
      </c>
      <c r="K157" s="31">
        <f t="shared" si="148"/>
        <v>0</v>
      </c>
      <c r="L157" s="31">
        <f t="shared" si="148"/>
        <v>0</v>
      </c>
      <c r="M157" s="31">
        <f t="shared" si="148"/>
        <v>0</v>
      </c>
      <c r="N157" s="31">
        <f t="shared" si="147"/>
        <v>0</v>
      </c>
      <c r="O157" s="31">
        <f t="shared" si="147"/>
        <v>0</v>
      </c>
      <c r="P157" s="31">
        <f t="shared" si="147"/>
        <v>0</v>
      </c>
      <c r="Q157" s="31">
        <f t="shared" si="147"/>
        <v>0</v>
      </c>
      <c r="R157" s="31">
        <f t="shared" ref="R157" si="166">R91-R113</f>
        <v>0</v>
      </c>
      <c r="S157" s="31">
        <f t="shared" ref="S157:T157" si="167">S91-S113</f>
        <v>0</v>
      </c>
      <c r="T157" s="31">
        <f t="shared" si="167"/>
        <v>0</v>
      </c>
      <c r="U157" s="31">
        <f t="shared" ref="U157:V157" si="168">U91-U113</f>
        <v>0</v>
      </c>
      <c r="V157" s="31">
        <f t="shared" si="168"/>
        <v>0</v>
      </c>
      <c r="W157" s="31">
        <f t="shared" si="165"/>
        <v>0</v>
      </c>
      <c r="X157" s="30">
        <f t="shared" si="152"/>
        <v>0</v>
      </c>
    </row>
    <row r="158" spans="1:24" ht="14.1" customHeight="1" x14ac:dyDescent="0.15">
      <c r="A158" s="2"/>
      <c r="B158" s="39" t="s">
        <v>27</v>
      </c>
      <c r="C158" s="39"/>
      <c r="D158" s="31">
        <f t="shared" ref="D158:W158" si="169">D92-D114</f>
        <v>0</v>
      </c>
      <c r="E158" s="31">
        <f t="shared" si="169"/>
        <v>0</v>
      </c>
      <c r="F158" s="31">
        <f t="shared" si="169"/>
        <v>950401</v>
      </c>
      <c r="G158" s="31">
        <f t="shared" si="169"/>
        <v>950401</v>
      </c>
      <c r="H158" s="31">
        <f t="shared" si="169"/>
        <v>4</v>
      </c>
      <c r="I158" s="31">
        <f t="shared" si="169"/>
        <v>4</v>
      </c>
      <c r="J158" s="31">
        <f t="shared" si="148"/>
        <v>335428</v>
      </c>
      <c r="K158" s="31">
        <f t="shared" si="148"/>
        <v>335428</v>
      </c>
      <c r="L158" s="31">
        <f t="shared" si="148"/>
        <v>0</v>
      </c>
      <c r="M158" s="31">
        <f t="shared" si="148"/>
        <v>0</v>
      </c>
      <c r="N158" s="31">
        <f t="shared" si="147"/>
        <v>0</v>
      </c>
      <c r="O158" s="31">
        <f t="shared" si="147"/>
        <v>0</v>
      </c>
      <c r="P158" s="31">
        <f t="shared" si="147"/>
        <v>0</v>
      </c>
      <c r="Q158" s="31">
        <f t="shared" si="147"/>
        <v>0</v>
      </c>
      <c r="R158" s="31">
        <f t="shared" ref="R158" si="170">R92-R114</f>
        <v>0</v>
      </c>
      <c r="S158" s="31">
        <f t="shared" ref="S158:T158" si="171">S92-S114</f>
        <v>0</v>
      </c>
      <c r="T158" s="31">
        <f t="shared" si="171"/>
        <v>0</v>
      </c>
      <c r="U158" s="31">
        <f t="shared" ref="U158:V158" si="172">U92-U114</f>
        <v>0</v>
      </c>
      <c r="V158" s="31">
        <f t="shared" si="172"/>
        <v>0</v>
      </c>
      <c r="W158" s="31">
        <f t="shared" si="169"/>
        <v>0</v>
      </c>
      <c r="X158" s="30">
        <f t="shared" si="152"/>
        <v>1285833</v>
      </c>
    </row>
    <row r="159" spans="1:24" ht="14.1" customHeight="1" x14ac:dyDescent="0.15">
      <c r="A159" s="2"/>
      <c r="B159" s="37" t="s">
        <v>0</v>
      </c>
      <c r="C159" s="38"/>
      <c r="D159" s="31">
        <f t="shared" ref="D159:R159" si="173">SUM(D142:D158)</f>
        <v>116830142</v>
      </c>
      <c r="E159" s="31">
        <f t="shared" ref="E159:T159" si="174">SUM(E142:E158)</f>
        <v>116830142</v>
      </c>
      <c r="F159" s="31">
        <f t="shared" ref="F159:M159" si="175">SUM(F142:F158)</f>
        <v>292338528</v>
      </c>
      <c r="G159" s="31">
        <f t="shared" si="175"/>
        <v>292338528</v>
      </c>
      <c r="H159" s="31">
        <f t="shared" si="175"/>
        <v>4</v>
      </c>
      <c r="I159" s="31">
        <f t="shared" si="175"/>
        <v>4</v>
      </c>
      <c r="J159" s="31">
        <f t="shared" si="175"/>
        <v>335428</v>
      </c>
      <c r="K159" s="31">
        <f t="shared" si="175"/>
        <v>335428</v>
      </c>
      <c r="L159" s="31">
        <f t="shared" si="175"/>
        <v>0</v>
      </c>
      <c r="M159" s="31">
        <f t="shared" si="175"/>
        <v>0</v>
      </c>
      <c r="N159" s="31">
        <f t="shared" si="174"/>
        <v>0</v>
      </c>
      <c r="O159" s="31">
        <f t="shared" ref="O159:Q159" si="176">SUM(O142:O158)</f>
        <v>0</v>
      </c>
      <c r="P159" s="31">
        <f t="shared" si="176"/>
        <v>0</v>
      </c>
      <c r="Q159" s="31">
        <f t="shared" si="176"/>
        <v>0</v>
      </c>
      <c r="R159" s="31">
        <f t="shared" si="173"/>
        <v>0</v>
      </c>
      <c r="S159" s="31">
        <f t="shared" si="174"/>
        <v>0</v>
      </c>
      <c r="T159" s="31">
        <f t="shared" si="174"/>
        <v>0</v>
      </c>
      <c r="U159" s="31">
        <f t="shared" ref="U159:V159" si="177">SUM(U142:U158)</f>
        <v>0</v>
      </c>
      <c r="V159" s="31">
        <f t="shared" si="177"/>
        <v>0</v>
      </c>
      <c r="W159" s="31">
        <f t="shared" ref="W159" si="178">SUM(W142:W158)</f>
        <v>0</v>
      </c>
      <c r="X159" s="30">
        <f t="shared" si="152"/>
        <v>409504102</v>
      </c>
    </row>
    <row r="160" spans="1:24" ht="20.100000000000001" customHeight="1" x14ac:dyDescent="0.15"/>
  </sheetData>
  <mergeCells count="211">
    <mergeCell ref="B8:C8"/>
    <mergeCell ref="B9:C9"/>
    <mergeCell ref="B30:C30"/>
    <mergeCell ref="B31:C31"/>
    <mergeCell ref="B32:C32"/>
    <mergeCell ref="B27:C27"/>
    <mergeCell ref="B26:C26"/>
    <mergeCell ref="B25:C25"/>
    <mergeCell ref="B24:C24"/>
    <mergeCell ref="B23:C23"/>
    <mergeCell ref="B22:C22"/>
    <mergeCell ref="B21:C21"/>
    <mergeCell ref="B20:C20"/>
    <mergeCell ref="B19:C19"/>
    <mergeCell ref="B18:C18"/>
    <mergeCell ref="B17:C17"/>
    <mergeCell ref="B16:C16"/>
    <mergeCell ref="B15:C15"/>
    <mergeCell ref="B14:C14"/>
    <mergeCell ref="B13:C13"/>
    <mergeCell ref="B12:C12"/>
    <mergeCell ref="B11:C11"/>
    <mergeCell ref="B10:C1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53:C53"/>
    <mergeCell ref="B54:C54"/>
    <mergeCell ref="B55:C55"/>
    <mergeCell ref="B56:C56"/>
    <mergeCell ref="B57:C57"/>
    <mergeCell ref="B58:C58"/>
    <mergeCell ref="B45:C45"/>
    <mergeCell ref="B46:C46"/>
    <mergeCell ref="B47:C47"/>
    <mergeCell ref="B48:C48"/>
    <mergeCell ref="B49:C49"/>
    <mergeCell ref="B52:C52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79:C79"/>
    <mergeCell ref="B80:C80"/>
    <mergeCell ref="B81:C81"/>
    <mergeCell ref="B82:C82"/>
    <mergeCell ref="B83:C83"/>
    <mergeCell ref="B84:C84"/>
    <mergeCell ref="B71:C71"/>
    <mergeCell ref="B74:C74"/>
    <mergeCell ref="B75:C75"/>
    <mergeCell ref="B76:C76"/>
    <mergeCell ref="B77:C77"/>
    <mergeCell ref="B78:C78"/>
    <mergeCell ref="B91:C91"/>
    <mergeCell ref="B92:C92"/>
    <mergeCell ref="B93:C93"/>
    <mergeCell ref="B96:C96"/>
    <mergeCell ref="B97:C97"/>
    <mergeCell ref="B98:C98"/>
    <mergeCell ref="B85:C85"/>
    <mergeCell ref="B86:C86"/>
    <mergeCell ref="B87:C87"/>
    <mergeCell ref="B88:C88"/>
    <mergeCell ref="B89:C89"/>
    <mergeCell ref="B90:C90"/>
    <mergeCell ref="B105:C105"/>
    <mergeCell ref="B106:C106"/>
    <mergeCell ref="B107:C107"/>
    <mergeCell ref="B108:C108"/>
    <mergeCell ref="B109:C109"/>
    <mergeCell ref="B110:C110"/>
    <mergeCell ref="B99:C99"/>
    <mergeCell ref="B100:C100"/>
    <mergeCell ref="B101:C101"/>
    <mergeCell ref="B102:C102"/>
    <mergeCell ref="B103:C103"/>
    <mergeCell ref="B104:C104"/>
    <mergeCell ref="B119:C119"/>
    <mergeCell ref="B120:C120"/>
    <mergeCell ref="B121:C121"/>
    <mergeCell ref="B122:C122"/>
    <mergeCell ref="B123:C123"/>
    <mergeCell ref="B124:C124"/>
    <mergeCell ref="B111:C111"/>
    <mergeCell ref="B112:C112"/>
    <mergeCell ref="B113:C113"/>
    <mergeCell ref="B114:C114"/>
    <mergeCell ref="B115:C115"/>
    <mergeCell ref="B118:C118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45:C145"/>
    <mergeCell ref="B146:C146"/>
    <mergeCell ref="B147:C147"/>
    <mergeCell ref="B148:C148"/>
    <mergeCell ref="B149:C149"/>
    <mergeCell ref="B150:C150"/>
    <mergeCell ref="B137:C137"/>
    <mergeCell ref="B140:C140"/>
    <mergeCell ref="B141:C141"/>
    <mergeCell ref="B142:C142"/>
    <mergeCell ref="B143:C143"/>
    <mergeCell ref="B144:C144"/>
    <mergeCell ref="B157:C157"/>
    <mergeCell ref="B158:C158"/>
    <mergeCell ref="B159:C159"/>
    <mergeCell ref="B151:C151"/>
    <mergeCell ref="B152:C152"/>
    <mergeCell ref="B153:C153"/>
    <mergeCell ref="B154:C154"/>
    <mergeCell ref="B155:C155"/>
    <mergeCell ref="B156:C156"/>
    <mergeCell ref="X2:X4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V31:W31"/>
    <mergeCell ref="D9:E9"/>
    <mergeCell ref="L9:M9"/>
    <mergeCell ref="T9:U9"/>
    <mergeCell ref="V9:W9"/>
    <mergeCell ref="R9:S9"/>
    <mergeCell ref="P9:Q9"/>
    <mergeCell ref="J9:K9"/>
    <mergeCell ref="N9:O9"/>
    <mergeCell ref="F9:G9"/>
    <mergeCell ref="H9:I9"/>
    <mergeCell ref="T53:U53"/>
    <mergeCell ref="V53:W53"/>
    <mergeCell ref="D75:E75"/>
    <mergeCell ref="F75:G75"/>
    <mergeCell ref="H75:I75"/>
    <mergeCell ref="J75:K75"/>
    <mergeCell ref="L75:M75"/>
    <mergeCell ref="N75:O75"/>
    <mergeCell ref="P75:Q75"/>
    <mergeCell ref="R75:S75"/>
    <mergeCell ref="T75:U75"/>
    <mergeCell ref="V75:W75"/>
    <mergeCell ref="D53:E53"/>
    <mergeCell ref="F53:G53"/>
    <mergeCell ref="H53:I53"/>
    <mergeCell ref="J53:K53"/>
    <mergeCell ref="L53:M53"/>
    <mergeCell ref="N53:O53"/>
    <mergeCell ref="P53:Q53"/>
    <mergeCell ref="R53:S53"/>
    <mergeCell ref="V97:W97"/>
    <mergeCell ref="D119:E119"/>
    <mergeCell ref="F119:G119"/>
    <mergeCell ref="H119:I119"/>
    <mergeCell ref="J119:K119"/>
    <mergeCell ref="L119:M119"/>
    <mergeCell ref="N119:O119"/>
    <mergeCell ref="P119:Q119"/>
    <mergeCell ref="R119:S119"/>
    <mergeCell ref="T119:U119"/>
    <mergeCell ref="V119:W119"/>
    <mergeCell ref="D97:E97"/>
    <mergeCell ref="F97:G97"/>
    <mergeCell ref="H97:I97"/>
    <mergeCell ref="J97:K97"/>
    <mergeCell ref="L97:M97"/>
    <mergeCell ref="N97:O97"/>
    <mergeCell ref="P97:Q97"/>
    <mergeCell ref="R97:S97"/>
    <mergeCell ref="T97:U97"/>
    <mergeCell ref="V141:W141"/>
    <mergeCell ref="D141:E141"/>
    <mergeCell ref="F141:G141"/>
    <mergeCell ref="H141:I141"/>
    <mergeCell ref="J141:K141"/>
    <mergeCell ref="L141:M141"/>
    <mergeCell ref="N141:O141"/>
    <mergeCell ref="P141:Q141"/>
    <mergeCell ref="R141:S141"/>
    <mergeCell ref="T141:U141"/>
  </mergeCells>
  <phoneticPr fontId="7"/>
  <printOptions horizontalCentered="1"/>
  <pageMargins left="0.59055118110236227" right="0.39370078740157483" top="0.39370078740157483" bottom="0.19685039370078741" header="0.31496062992125984" footer="0.31496062992125984"/>
  <pageSetup paperSize="9" scale="31" orientation="landscape" r:id="rId1"/>
  <rowBreaks count="1" manualBreakCount="1">
    <brk id="94" max="4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097F3-0F93-457E-A783-209FB4F1B7D1}">
  <dimension ref="A1:X160"/>
  <sheetViews>
    <sheetView view="pageBreakPreview" zoomScale="80" zoomScaleNormal="100" zoomScaleSheetLayoutView="80" workbookViewId="0">
      <pane ySplit="9" topLeftCell="A10" activePane="bottomLeft" state="frozen"/>
      <selection pane="bottomLeft" activeCell="V3" sqref="V3"/>
    </sheetView>
  </sheetViews>
  <sheetFormatPr defaultRowHeight="13.5" x14ac:dyDescent="0.15"/>
  <cols>
    <col min="1" max="1" width="0.875" customWidth="1"/>
    <col min="2" max="2" width="3.75" customWidth="1"/>
    <col min="3" max="3" width="20.625" customWidth="1"/>
    <col min="4" max="5" width="15.625" style="11" customWidth="1"/>
    <col min="6" max="6" width="15.625" style="11" hidden="1" customWidth="1"/>
    <col min="7" max="9" width="14.375" style="11" hidden="1" customWidth="1"/>
    <col min="10" max="10" width="15.625" style="11" hidden="1" customWidth="1"/>
    <col min="11" max="13" width="14.375" style="11" hidden="1" customWidth="1"/>
    <col min="14" max="14" width="15.625" style="11" hidden="1" customWidth="1"/>
    <col min="15" max="17" width="14.375" style="11" hidden="1" customWidth="1"/>
    <col min="18" max="18" width="15.625" style="11" hidden="1" customWidth="1"/>
    <col min="19" max="21" width="14.375" style="11" hidden="1" customWidth="1"/>
    <col min="22" max="24" width="14.375" style="11" customWidth="1"/>
    <col min="26" max="26" width="11.375" bestFit="1" customWidth="1"/>
    <col min="27" max="27" width="12.25" bestFit="1" customWidth="1"/>
  </cols>
  <sheetData>
    <row r="1" spans="1:24" ht="18.75" customHeight="1" x14ac:dyDescent="0.15">
      <c r="A1" s="18" t="s">
        <v>1</v>
      </c>
      <c r="B1" s="19"/>
      <c r="C1" s="19"/>
    </row>
    <row r="2" spans="1:24" ht="24.75" customHeight="1" x14ac:dyDescent="0.15">
      <c r="A2" s="20" t="s">
        <v>2</v>
      </c>
      <c r="B2" s="20"/>
      <c r="C2" s="20"/>
      <c r="X2" s="64" t="s">
        <v>45</v>
      </c>
    </row>
    <row r="3" spans="1:24" ht="19.5" customHeight="1" x14ac:dyDescent="0.15">
      <c r="A3" s="18" t="s">
        <v>3</v>
      </c>
      <c r="B3" s="19"/>
      <c r="C3" s="19"/>
      <c r="X3" s="64"/>
    </row>
    <row r="4" spans="1:24" ht="16.5" customHeight="1" x14ac:dyDescent="0.15">
      <c r="A4" s="18" t="s">
        <v>4</v>
      </c>
      <c r="B4" s="19"/>
      <c r="C4" s="19"/>
      <c r="X4" s="64"/>
    </row>
    <row r="5" spans="1:24" ht="1.5" customHeight="1" x14ac:dyDescent="0.15">
      <c r="B5" s="21"/>
      <c r="C5" s="21"/>
    </row>
    <row r="6" spans="1:24" ht="20.25" customHeight="1" thickBot="1" x14ac:dyDescent="0.2">
      <c r="A6" s="2"/>
      <c r="B6" s="16" t="s">
        <v>5</v>
      </c>
      <c r="C6" s="10"/>
      <c r="D6" s="11" t="s">
        <v>44</v>
      </c>
      <c r="F6" s="11" t="s">
        <v>44</v>
      </c>
      <c r="H6" s="11" t="s">
        <v>44</v>
      </c>
      <c r="J6" s="11" t="s">
        <v>44</v>
      </c>
      <c r="L6" s="11" t="s">
        <v>44</v>
      </c>
      <c r="N6" s="11" t="s">
        <v>44</v>
      </c>
      <c r="P6" s="11" t="s">
        <v>44</v>
      </c>
      <c r="R6" s="11" t="s">
        <v>44</v>
      </c>
      <c r="T6" s="11" t="s">
        <v>44</v>
      </c>
      <c r="V6" s="11" t="s">
        <v>44</v>
      </c>
    </row>
    <row r="7" spans="1:24" ht="18" thickBot="1" x14ac:dyDescent="0.2">
      <c r="A7" s="2"/>
      <c r="B7" s="17" t="s">
        <v>39</v>
      </c>
      <c r="C7" s="4"/>
      <c r="D7" s="34">
        <v>0.5</v>
      </c>
      <c r="E7" s="32"/>
      <c r="F7" s="34">
        <v>1</v>
      </c>
      <c r="G7" s="32"/>
      <c r="H7" s="34">
        <v>1</v>
      </c>
      <c r="I7" s="32"/>
      <c r="J7" s="34">
        <v>1</v>
      </c>
      <c r="K7" s="32"/>
      <c r="L7" s="34">
        <v>1</v>
      </c>
      <c r="M7" s="32"/>
      <c r="N7" s="34">
        <v>1</v>
      </c>
      <c r="O7" s="32"/>
      <c r="P7" s="34">
        <v>1</v>
      </c>
      <c r="Q7" s="32"/>
      <c r="R7" s="34">
        <v>1</v>
      </c>
      <c r="S7" s="32"/>
      <c r="T7" s="34">
        <v>1</v>
      </c>
      <c r="U7" s="32"/>
      <c r="V7" s="34">
        <v>0</v>
      </c>
      <c r="W7" s="32"/>
    </row>
    <row r="8" spans="1:24" ht="27" x14ac:dyDescent="0.15">
      <c r="A8" s="2"/>
      <c r="B8" s="52" t="s">
        <v>6</v>
      </c>
      <c r="C8" s="52"/>
      <c r="D8" s="33" t="s">
        <v>42</v>
      </c>
      <c r="E8" s="23" t="s">
        <v>43</v>
      </c>
      <c r="F8" s="23" t="s">
        <v>42</v>
      </c>
      <c r="G8" s="23" t="s">
        <v>43</v>
      </c>
      <c r="H8" s="23" t="s">
        <v>42</v>
      </c>
      <c r="I8" s="23" t="s">
        <v>43</v>
      </c>
      <c r="J8" s="23" t="s">
        <v>42</v>
      </c>
      <c r="K8" s="23" t="s">
        <v>43</v>
      </c>
      <c r="L8" s="23" t="s">
        <v>42</v>
      </c>
      <c r="M8" s="23" t="s">
        <v>43</v>
      </c>
      <c r="N8" s="23" t="s">
        <v>42</v>
      </c>
      <c r="O8" s="23" t="s">
        <v>43</v>
      </c>
      <c r="P8" s="23" t="s">
        <v>42</v>
      </c>
      <c r="Q8" s="23" t="s">
        <v>43</v>
      </c>
      <c r="R8" s="23" t="s">
        <v>42</v>
      </c>
      <c r="S8" s="23" t="s">
        <v>43</v>
      </c>
      <c r="T8" s="23" t="s">
        <v>42</v>
      </c>
      <c r="U8" s="23" t="s">
        <v>43</v>
      </c>
      <c r="V8" s="23" t="s">
        <v>42</v>
      </c>
      <c r="W8" s="23" t="s">
        <v>43</v>
      </c>
      <c r="X8" s="24" t="s">
        <v>32</v>
      </c>
    </row>
    <row r="9" spans="1:24" ht="34.9" customHeight="1" x14ac:dyDescent="0.15">
      <c r="A9" s="2"/>
      <c r="B9" s="52" t="s">
        <v>28</v>
      </c>
      <c r="C9" s="52"/>
      <c r="D9" s="68" t="s">
        <v>46</v>
      </c>
      <c r="E9" s="63"/>
      <c r="F9" s="62"/>
      <c r="G9" s="63"/>
      <c r="H9" s="62"/>
      <c r="I9" s="63"/>
      <c r="J9" s="62"/>
      <c r="K9" s="63"/>
      <c r="L9" s="62"/>
      <c r="M9" s="63"/>
      <c r="N9" s="62"/>
      <c r="O9" s="63"/>
      <c r="P9" s="62"/>
      <c r="Q9" s="63"/>
      <c r="R9" s="62"/>
      <c r="S9" s="63"/>
      <c r="T9" s="62"/>
      <c r="U9" s="63"/>
      <c r="V9" s="68" t="s">
        <v>47</v>
      </c>
      <c r="W9" s="63"/>
      <c r="X9" s="25"/>
    </row>
    <row r="10" spans="1:24" ht="14.1" customHeight="1" x14ac:dyDescent="0.15">
      <c r="A10" s="2"/>
      <c r="B10" s="67" t="s">
        <v>14</v>
      </c>
      <c r="C10" s="67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7"/>
    </row>
    <row r="11" spans="1:24" ht="14.1" customHeight="1" x14ac:dyDescent="0.15">
      <c r="A11" s="2"/>
      <c r="B11" s="41" t="s">
        <v>15</v>
      </c>
      <c r="C11" s="41"/>
      <c r="D11" s="31">
        <f>ROUND(D7*E11,0)</f>
        <v>0</v>
      </c>
      <c r="E11" s="28"/>
      <c r="F11" s="31">
        <f>ROUND(F7*G11,0)</f>
        <v>0</v>
      </c>
      <c r="G11" s="28"/>
      <c r="H11" s="31">
        <f>ROUND(H7*I11,0)</f>
        <v>0</v>
      </c>
      <c r="I11" s="28"/>
      <c r="J11" s="31">
        <f>ROUND(J7*K11,0)</f>
        <v>0</v>
      </c>
      <c r="K11" s="28"/>
      <c r="L11" s="31">
        <f>ROUND(L7*M11,0)</f>
        <v>0</v>
      </c>
      <c r="M11" s="28"/>
      <c r="N11" s="31">
        <f>ROUND(N7*O11,0)</f>
        <v>0</v>
      </c>
      <c r="O11" s="28"/>
      <c r="P11" s="31">
        <f>ROUND(P7*Q11,0)</f>
        <v>0</v>
      </c>
      <c r="Q11" s="28"/>
      <c r="R11" s="31">
        <f>ROUND(R7*S11,0)</f>
        <v>0</v>
      </c>
      <c r="S11" s="28"/>
      <c r="T11" s="31">
        <f>ROUND(T7*U11,0)</f>
        <v>0</v>
      </c>
      <c r="U11" s="28"/>
      <c r="V11" s="31">
        <f>ROUND(V7*W11,0)</f>
        <v>0</v>
      </c>
      <c r="W11" s="28">
        <v>10000</v>
      </c>
      <c r="X11" s="30">
        <f t="shared" ref="X11:X19" si="0">D11+F11+H11+J11+L11+N11+P11+R11+T11+V11</f>
        <v>0</v>
      </c>
    </row>
    <row r="12" spans="1:24" ht="14.1" customHeight="1" x14ac:dyDescent="0.15">
      <c r="A12" s="2"/>
      <c r="B12" s="43" t="s">
        <v>16</v>
      </c>
      <c r="C12" s="43"/>
      <c r="D12" s="31">
        <f>ROUND(D7*E12,0)</f>
        <v>0</v>
      </c>
      <c r="E12" s="28"/>
      <c r="F12" s="31">
        <f>ROUND(F7*G12,0)</f>
        <v>0</v>
      </c>
      <c r="G12" s="28"/>
      <c r="H12" s="31">
        <f>ROUND(H7*I12,0)</f>
        <v>0</v>
      </c>
      <c r="I12" s="28"/>
      <c r="J12" s="31">
        <f>ROUND(J7*K12,0)</f>
        <v>0</v>
      </c>
      <c r="K12" s="28"/>
      <c r="L12" s="31">
        <f>ROUND(L7*M12,0)</f>
        <v>0</v>
      </c>
      <c r="M12" s="28"/>
      <c r="N12" s="31">
        <f>ROUND(N7*O12,0)</f>
        <v>0</v>
      </c>
      <c r="O12" s="28"/>
      <c r="P12" s="31">
        <f>ROUND(P7*Q12,0)</f>
        <v>0</v>
      </c>
      <c r="Q12" s="28"/>
      <c r="R12" s="31">
        <f>ROUND(R7*S12,0)</f>
        <v>0</v>
      </c>
      <c r="S12" s="28"/>
      <c r="T12" s="31">
        <f>ROUND(T7*U12,0)</f>
        <v>0</v>
      </c>
      <c r="U12" s="28"/>
      <c r="V12" s="31">
        <f>ROUND(V7*W12,0)</f>
        <v>0</v>
      </c>
      <c r="W12" s="28"/>
      <c r="X12" s="30">
        <f t="shared" si="0"/>
        <v>0</v>
      </c>
    </row>
    <row r="13" spans="1:24" ht="14.1" customHeight="1" x14ac:dyDescent="0.15">
      <c r="A13" s="2"/>
      <c r="B13" s="43" t="s">
        <v>17</v>
      </c>
      <c r="C13" s="43"/>
      <c r="D13" s="31">
        <f>ROUND(D7*E13,0)</f>
        <v>389</v>
      </c>
      <c r="E13" s="28">
        <v>777</v>
      </c>
      <c r="F13" s="31">
        <f>ROUND(F7*G13,0)</f>
        <v>0</v>
      </c>
      <c r="G13" s="28"/>
      <c r="H13" s="31">
        <f>ROUND(H7*I13,0)</f>
        <v>0</v>
      </c>
      <c r="I13" s="28"/>
      <c r="J13" s="31">
        <f>ROUND(J7*K13,0)</f>
        <v>0</v>
      </c>
      <c r="K13" s="28"/>
      <c r="L13" s="31">
        <f>ROUND(L7*M13,0)</f>
        <v>0</v>
      </c>
      <c r="M13" s="28"/>
      <c r="N13" s="31">
        <f>ROUND(N7*O13,0)</f>
        <v>0</v>
      </c>
      <c r="O13" s="28"/>
      <c r="P13" s="31">
        <f>ROUND(P7*Q13,0)</f>
        <v>0</v>
      </c>
      <c r="Q13" s="28"/>
      <c r="R13" s="31">
        <f>ROUND(R7*S13,0)</f>
        <v>0</v>
      </c>
      <c r="S13" s="28"/>
      <c r="T13" s="31">
        <f>ROUND(T7*U13,0)</f>
        <v>0</v>
      </c>
      <c r="U13" s="28"/>
      <c r="V13" s="31">
        <f>ROUND(V7*W13,0)</f>
        <v>0</v>
      </c>
      <c r="W13" s="28"/>
      <c r="X13" s="30">
        <f t="shared" si="0"/>
        <v>389</v>
      </c>
    </row>
    <row r="14" spans="1:24" ht="14.1" customHeight="1" x14ac:dyDescent="0.15">
      <c r="A14" s="2"/>
      <c r="B14" s="41" t="s">
        <v>18</v>
      </c>
      <c r="C14" s="41"/>
      <c r="D14" s="31">
        <f>ROUND(D7*E14,0)</f>
        <v>4000</v>
      </c>
      <c r="E14" s="28">
        <v>8000</v>
      </c>
      <c r="F14" s="31">
        <f>ROUND(F7*G14,0)</f>
        <v>0</v>
      </c>
      <c r="G14" s="28"/>
      <c r="H14" s="31">
        <f>ROUND(H7*I14,0)</f>
        <v>0</v>
      </c>
      <c r="I14" s="28"/>
      <c r="J14" s="31">
        <f>ROUND(J7*K14,0)</f>
        <v>0</v>
      </c>
      <c r="K14" s="28"/>
      <c r="L14" s="31">
        <f>ROUND(L7*M14,0)</f>
        <v>0</v>
      </c>
      <c r="M14" s="28"/>
      <c r="N14" s="31">
        <f>ROUND(N7*O14,0)</f>
        <v>0</v>
      </c>
      <c r="O14" s="28"/>
      <c r="P14" s="31">
        <f>ROUND(P7*Q14,0)</f>
        <v>0</v>
      </c>
      <c r="Q14" s="28"/>
      <c r="R14" s="31">
        <f>ROUND(R7*S14,0)</f>
        <v>0</v>
      </c>
      <c r="S14" s="28"/>
      <c r="T14" s="31">
        <f>ROUND(T7*U14,0)</f>
        <v>0</v>
      </c>
      <c r="U14" s="28"/>
      <c r="V14" s="31">
        <f>ROUND(V7*W14,0)</f>
        <v>0</v>
      </c>
      <c r="W14" s="28"/>
      <c r="X14" s="30">
        <f t="shared" si="0"/>
        <v>4000</v>
      </c>
    </row>
    <row r="15" spans="1:24" ht="14.1" customHeight="1" x14ac:dyDescent="0.15">
      <c r="A15" s="2"/>
      <c r="B15" s="44" t="s">
        <v>19</v>
      </c>
      <c r="C15" s="44"/>
      <c r="D15" s="31">
        <f>ROUND(D7*E15,0)</f>
        <v>0</v>
      </c>
      <c r="E15" s="28"/>
      <c r="F15" s="31">
        <f>ROUND(F7*G15,0)</f>
        <v>0</v>
      </c>
      <c r="G15" s="28"/>
      <c r="H15" s="31">
        <f>ROUND(H7*I15,0)</f>
        <v>0</v>
      </c>
      <c r="I15" s="28"/>
      <c r="J15" s="31">
        <f>ROUND(J7*K15,0)</f>
        <v>0</v>
      </c>
      <c r="K15" s="28"/>
      <c r="L15" s="31">
        <f>ROUND(L7*M15,0)</f>
        <v>0</v>
      </c>
      <c r="M15" s="28"/>
      <c r="N15" s="31">
        <f>ROUND(N7*O15,0)</f>
        <v>0</v>
      </c>
      <c r="O15" s="28"/>
      <c r="P15" s="31">
        <f>ROUND(P7*Q15,0)</f>
        <v>0</v>
      </c>
      <c r="Q15" s="28"/>
      <c r="R15" s="31">
        <f>ROUND(R7*S15,0)</f>
        <v>0</v>
      </c>
      <c r="S15" s="28"/>
      <c r="T15" s="31">
        <f>ROUND(T7*U15,0)</f>
        <v>0</v>
      </c>
      <c r="U15" s="28"/>
      <c r="V15" s="31">
        <f>ROUND(V7*W15,0)</f>
        <v>0</v>
      </c>
      <c r="W15" s="28">
        <v>100000000</v>
      </c>
      <c r="X15" s="30">
        <f t="shared" si="0"/>
        <v>0</v>
      </c>
    </row>
    <row r="16" spans="1:24" ht="14.1" customHeight="1" x14ac:dyDescent="0.15">
      <c r="A16" s="2"/>
      <c r="B16" s="45" t="s">
        <v>20</v>
      </c>
      <c r="C16" s="45"/>
      <c r="D16" s="31">
        <f>ROUND(D7*E16,0)</f>
        <v>0</v>
      </c>
      <c r="E16" s="28"/>
      <c r="F16" s="31">
        <f>ROUND(F7*G16,0)</f>
        <v>0</v>
      </c>
      <c r="G16" s="28"/>
      <c r="H16" s="31">
        <f>ROUND(H7*I16,0)</f>
        <v>0</v>
      </c>
      <c r="I16" s="28"/>
      <c r="J16" s="31">
        <f>ROUND(J7*K16,0)</f>
        <v>0</v>
      </c>
      <c r="K16" s="28"/>
      <c r="L16" s="31">
        <f>ROUND(L7*M16,0)</f>
        <v>0</v>
      </c>
      <c r="M16" s="28"/>
      <c r="N16" s="31">
        <f>ROUND(N7*O16,0)</f>
        <v>0</v>
      </c>
      <c r="O16" s="28"/>
      <c r="P16" s="31">
        <f>ROUND(P7*Q16,0)</f>
        <v>0</v>
      </c>
      <c r="Q16" s="28"/>
      <c r="R16" s="31">
        <f>ROUND(R7*S16,0)</f>
        <v>0</v>
      </c>
      <c r="S16" s="28"/>
      <c r="T16" s="31">
        <f>ROUND(T7*U16,0)</f>
        <v>0</v>
      </c>
      <c r="U16" s="28"/>
      <c r="V16" s="31">
        <f>ROUND(V7*W16,0)</f>
        <v>0</v>
      </c>
      <c r="W16" s="28"/>
      <c r="X16" s="30">
        <f t="shared" si="0"/>
        <v>0</v>
      </c>
    </row>
    <row r="17" spans="1:24" ht="14.1" customHeight="1" x14ac:dyDescent="0.15">
      <c r="A17" s="2"/>
      <c r="B17" s="44" t="s">
        <v>21</v>
      </c>
      <c r="C17" s="44"/>
      <c r="D17" s="31">
        <f>ROUND(D7*E17,0)</f>
        <v>250000</v>
      </c>
      <c r="E17" s="28">
        <v>500000</v>
      </c>
      <c r="F17" s="31">
        <f>ROUND(F7*G17,0)</f>
        <v>0</v>
      </c>
      <c r="G17" s="28"/>
      <c r="H17" s="31">
        <f>ROUND(H7*I17,0)</f>
        <v>0</v>
      </c>
      <c r="I17" s="28"/>
      <c r="J17" s="31">
        <f>ROUND(J7*K17,0)</f>
        <v>0</v>
      </c>
      <c r="K17" s="28"/>
      <c r="L17" s="31">
        <f>ROUND(L7*M17,0)</f>
        <v>0</v>
      </c>
      <c r="M17" s="28"/>
      <c r="N17" s="31">
        <f>ROUND(N7*O17,0)</f>
        <v>0</v>
      </c>
      <c r="O17" s="28"/>
      <c r="P17" s="31">
        <f>ROUND(P7*Q17,0)</f>
        <v>0</v>
      </c>
      <c r="Q17" s="28"/>
      <c r="R17" s="31">
        <f>ROUND(R7*S17,0)</f>
        <v>0</v>
      </c>
      <c r="S17" s="28"/>
      <c r="T17" s="31">
        <f>ROUND(T7*U17,0)</f>
        <v>0</v>
      </c>
      <c r="U17" s="28"/>
      <c r="V17" s="31">
        <f>ROUND(V7*W17,0)</f>
        <v>0</v>
      </c>
      <c r="W17" s="28"/>
      <c r="X17" s="30">
        <f t="shared" si="0"/>
        <v>250000</v>
      </c>
    </row>
    <row r="18" spans="1:24" ht="14.1" customHeight="1" x14ac:dyDescent="0.15">
      <c r="A18" s="2"/>
      <c r="B18" s="43" t="s">
        <v>22</v>
      </c>
      <c r="C18" s="43"/>
      <c r="D18" s="31">
        <f>ROUND(D7*E18,0)</f>
        <v>0</v>
      </c>
      <c r="E18" s="28"/>
      <c r="F18" s="31">
        <f>ROUND(F7*G18,0)</f>
        <v>0</v>
      </c>
      <c r="G18" s="28"/>
      <c r="H18" s="31">
        <f>ROUND(H7*I18,0)</f>
        <v>0</v>
      </c>
      <c r="I18" s="28"/>
      <c r="J18" s="31">
        <f>ROUND(J7*K18,0)</f>
        <v>0</v>
      </c>
      <c r="K18" s="28"/>
      <c r="L18" s="31">
        <f>ROUND(L7*M18,0)</f>
        <v>0</v>
      </c>
      <c r="M18" s="28"/>
      <c r="N18" s="31">
        <f>ROUND(N7*O18,0)</f>
        <v>0</v>
      </c>
      <c r="O18" s="28"/>
      <c r="P18" s="31">
        <f>ROUND(P7*Q18,0)</f>
        <v>0</v>
      </c>
      <c r="Q18" s="28"/>
      <c r="R18" s="31">
        <f>ROUND(R7*S18,0)</f>
        <v>0</v>
      </c>
      <c r="S18" s="28"/>
      <c r="T18" s="31">
        <f>ROUND(T7*U18,0)</f>
        <v>0</v>
      </c>
      <c r="U18" s="28"/>
      <c r="V18" s="31">
        <f>ROUND(V7*W18,0)</f>
        <v>0</v>
      </c>
      <c r="W18" s="28"/>
      <c r="X18" s="30">
        <f t="shared" si="0"/>
        <v>0</v>
      </c>
    </row>
    <row r="19" spans="1:24" ht="14.1" customHeight="1" x14ac:dyDescent="0.15">
      <c r="A19" s="2"/>
      <c r="B19" s="43" t="s">
        <v>23</v>
      </c>
      <c r="C19" s="43"/>
      <c r="D19" s="31">
        <f>ROUND(D7*E19,0)</f>
        <v>0</v>
      </c>
      <c r="E19" s="28"/>
      <c r="F19" s="31">
        <f>ROUND(F7*G19,0)</f>
        <v>0</v>
      </c>
      <c r="G19" s="28"/>
      <c r="H19" s="31">
        <f>ROUND(H7*I19,0)</f>
        <v>0</v>
      </c>
      <c r="I19" s="28"/>
      <c r="J19" s="31">
        <f>ROUND(J7*K19,0)</f>
        <v>0</v>
      </c>
      <c r="K19" s="28"/>
      <c r="L19" s="31">
        <f>ROUND(L7*M19,0)</f>
        <v>0</v>
      </c>
      <c r="M19" s="28"/>
      <c r="N19" s="31">
        <f>ROUND(N7*O19,0)</f>
        <v>0</v>
      </c>
      <c r="O19" s="28"/>
      <c r="P19" s="31">
        <f>ROUND(P7*Q19,0)</f>
        <v>0</v>
      </c>
      <c r="Q19" s="28"/>
      <c r="R19" s="31">
        <f>ROUND(R7*S19,0)</f>
        <v>0</v>
      </c>
      <c r="S19" s="28"/>
      <c r="T19" s="31">
        <f>ROUND(T7*U19,0)</f>
        <v>0</v>
      </c>
      <c r="U19" s="28"/>
      <c r="V19" s="31">
        <f>ROUND(V7*W19,0)</f>
        <v>0</v>
      </c>
      <c r="W19" s="28"/>
      <c r="X19" s="30">
        <f t="shared" si="0"/>
        <v>0</v>
      </c>
    </row>
    <row r="20" spans="1:24" ht="14.1" customHeight="1" x14ac:dyDescent="0.15">
      <c r="A20" s="2"/>
      <c r="B20" s="66" t="s">
        <v>24</v>
      </c>
      <c r="C20" s="6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7"/>
    </row>
    <row r="21" spans="1:24" ht="14.1" customHeight="1" x14ac:dyDescent="0.15">
      <c r="A21" s="2"/>
      <c r="B21" s="41" t="s">
        <v>25</v>
      </c>
      <c r="C21" s="41"/>
      <c r="D21" s="31">
        <f>ROUND(D7*E21,0)</f>
        <v>0</v>
      </c>
      <c r="E21" s="28"/>
      <c r="F21" s="31">
        <f>ROUND(F7*G21,0)</f>
        <v>0</v>
      </c>
      <c r="G21" s="28"/>
      <c r="H21" s="31">
        <f>ROUND(H7*I21,0)</f>
        <v>0</v>
      </c>
      <c r="I21" s="28"/>
      <c r="J21" s="31">
        <f>ROUND(J7*K21,0)</f>
        <v>0</v>
      </c>
      <c r="K21" s="28"/>
      <c r="L21" s="31">
        <f>ROUND(L7*M21,0)</f>
        <v>0</v>
      </c>
      <c r="M21" s="28"/>
      <c r="N21" s="31">
        <f>ROUND(N7*O21,0)</f>
        <v>0</v>
      </c>
      <c r="O21" s="28"/>
      <c r="P21" s="31">
        <f>ROUND(P7*Q21,0)</f>
        <v>0</v>
      </c>
      <c r="Q21" s="28"/>
      <c r="R21" s="31">
        <f>ROUND(R7*S21,0)</f>
        <v>0</v>
      </c>
      <c r="S21" s="28"/>
      <c r="T21" s="31">
        <f>ROUND(T7*U21,0)</f>
        <v>0</v>
      </c>
      <c r="U21" s="28"/>
      <c r="V21" s="31">
        <f>ROUND(V7*W21,0)</f>
        <v>0</v>
      </c>
      <c r="W21" s="28"/>
      <c r="X21" s="30">
        <f t="shared" ref="X21:X27" si="1">D21+F21+H21+J21+L21+N21+P21+R21+T21+V21</f>
        <v>0</v>
      </c>
    </row>
    <row r="22" spans="1:24" ht="14.1" customHeight="1" x14ac:dyDescent="0.15">
      <c r="A22" s="2"/>
      <c r="B22" s="40" t="s">
        <v>26</v>
      </c>
      <c r="C22" s="40"/>
      <c r="D22" s="31">
        <f>ROUND(D7*E22,0)</f>
        <v>0</v>
      </c>
      <c r="E22" s="28"/>
      <c r="F22" s="31">
        <f>ROUND(F7*G22,0)</f>
        <v>0</v>
      </c>
      <c r="G22" s="28"/>
      <c r="H22" s="31">
        <f>ROUND(H7*I22,0)</f>
        <v>0</v>
      </c>
      <c r="I22" s="28"/>
      <c r="J22" s="31">
        <f>ROUND(J7*K22,0)</f>
        <v>0</v>
      </c>
      <c r="K22" s="28"/>
      <c r="L22" s="31">
        <f>ROUND(L7*M22,0)</f>
        <v>0</v>
      </c>
      <c r="M22" s="28"/>
      <c r="N22" s="31">
        <f>ROUND(N7*O22,0)</f>
        <v>0</v>
      </c>
      <c r="O22" s="28"/>
      <c r="P22" s="31">
        <f>ROUND(P7*Q22,0)</f>
        <v>0</v>
      </c>
      <c r="Q22" s="28"/>
      <c r="R22" s="31">
        <f>ROUND(R7*S22,0)</f>
        <v>0</v>
      </c>
      <c r="S22" s="28"/>
      <c r="T22" s="31">
        <f>ROUND(T7*U22,0)</f>
        <v>0</v>
      </c>
      <c r="U22" s="28"/>
      <c r="V22" s="31">
        <f>ROUND(V7*W22,0)</f>
        <v>0</v>
      </c>
      <c r="W22" s="28"/>
      <c r="X22" s="30">
        <f t="shared" si="1"/>
        <v>0</v>
      </c>
    </row>
    <row r="23" spans="1:24" ht="14.1" customHeight="1" x14ac:dyDescent="0.15">
      <c r="A23" s="2"/>
      <c r="B23" s="39" t="s">
        <v>18</v>
      </c>
      <c r="C23" s="39"/>
      <c r="D23" s="31">
        <f>ROUND(D7*E23,0)</f>
        <v>0</v>
      </c>
      <c r="E23" s="28"/>
      <c r="F23" s="31">
        <f>ROUND(F7*G23,0)</f>
        <v>0</v>
      </c>
      <c r="G23" s="28"/>
      <c r="H23" s="31">
        <f>ROUND(H7*I23,0)</f>
        <v>0</v>
      </c>
      <c r="I23" s="28"/>
      <c r="J23" s="31">
        <f>ROUND(J7*K23,0)</f>
        <v>0</v>
      </c>
      <c r="K23" s="28"/>
      <c r="L23" s="31">
        <f>ROUND(L7*M23,0)</f>
        <v>0</v>
      </c>
      <c r="M23" s="28"/>
      <c r="N23" s="31">
        <f>ROUND(N7*O23,0)</f>
        <v>0</v>
      </c>
      <c r="O23" s="28"/>
      <c r="P23" s="31">
        <f>ROUND(P7*Q23,0)</f>
        <v>0</v>
      </c>
      <c r="Q23" s="28"/>
      <c r="R23" s="31">
        <f>ROUND(R7*S23,0)</f>
        <v>0</v>
      </c>
      <c r="S23" s="28"/>
      <c r="T23" s="31">
        <f>ROUND(T7*U23,0)</f>
        <v>0</v>
      </c>
      <c r="U23" s="28"/>
      <c r="V23" s="31">
        <f>ROUND(V7*W23,0)</f>
        <v>0</v>
      </c>
      <c r="W23" s="28"/>
      <c r="X23" s="30">
        <f t="shared" si="1"/>
        <v>0</v>
      </c>
    </row>
    <row r="24" spans="1:24" ht="14.1" customHeight="1" x14ac:dyDescent="0.15">
      <c r="A24" s="2"/>
      <c r="B24" s="39" t="s">
        <v>22</v>
      </c>
      <c r="C24" s="39"/>
      <c r="D24" s="31">
        <f>ROUND(D7*E24,0)</f>
        <v>0</v>
      </c>
      <c r="E24" s="28"/>
      <c r="F24" s="31">
        <f>ROUND(F7*G24,0)</f>
        <v>0</v>
      </c>
      <c r="G24" s="28"/>
      <c r="H24" s="31">
        <f>ROUND(H7*I24,0)</f>
        <v>0</v>
      </c>
      <c r="I24" s="28"/>
      <c r="J24" s="31">
        <f>ROUND(J7*K24,0)</f>
        <v>0</v>
      </c>
      <c r="K24" s="28"/>
      <c r="L24" s="31">
        <f>ROUND(L7*M24,0)</f>
        <v>0</v>
      </c>
      <c r="M24" s="28"/>
      <c r="N24" s="31">
        <f>ROUND(N7*O24,0)</f>
        <v>0</v>
      </c>
      <c r="O24" s="28"/>
      <c r="P24" s="31">
        <f>ROUND(P7*Q24,0)</f>
        <v>0</v>
      </c>
      <c r="Q24" s="28"/>
      <c r="R24" s="31">
        <f>ROUND(R7*S24,0)</f>
        <v>0</v>
      </c>
      <c r="S24" s="28"/>
      <c r="T24" s="31">
        <f>ROUND(T7*U24,0)</f>
        <v>0</v>
      </c>
      <c r="U24" s="28"/>
      <c r="V24" s="31">
        <f>ROUND(V7*W24,0)</f>
        <v>0</v>
      </c>
      <c r="W24" s="28"/>
      <c r="X24" s="30">
        <f t="shared" si="1"/>
        <v>0</v>
      </c>
    </row>
    <row r="25" spans="1:24" ht="14.1" customHeight="1" x14ac:dyDescent="0.15">
      <c r="A25" s="2"/>
      <c r="B25" s="40" t="s">
        <v>23</v>
      </c>
      <c r="C25" s="40"/>
      <c r="D25" s="31">
        <f>ROUND(D7*E25,0)</f>
        <v>0</v>
      </c>
      <c r="E25" s="28"/>
      <c r="F25" s="31">
        <f>ROUND(F7*G25,0)</f>
        <v>0</v>
      </c>
      <c r="G25" s="28"/>
      <c r="H25" s="31">
        <f>ROUND(H7*I25,0)</f>
        <v>0</v>
      </c>
      <c r="I25" s="28"/>
      <c r="J25" s="31">
        <f>ROUND(J7*K25,0)</f>
        <v>0</v>
      </c>
      <c r="K25" s="28"/>
      <c r="L25" s="31">
        <f>ROUND(L7*M25,0)</f>
        <v>0</v>
      </c>
      <c r="M25" s="28"/>
      <c r="N25" s="31">
        <f>ROUND(N7*O25,0)</f>
        <v>0</v>
      </c>
      <c r="O25" s="28"/>
      <c r="P25" s="31">
        <f>ROUND(P7*Q25,0)</f>
        <v>0</v>
      </c>
      <c r="Q25" s="28"/>
      <c r="R25" s="31">
        <f>ROUND(R7*S25,0)</f>
        <v>0</v>
      </c>
      <c r="S25" s="28"/>
      <c r="T25" s="31">
        <f>ROUND(T7*U25,0)</f>
        <v>0</v>
      </c>
      <c r="U25" s="28"/>
      <c r="V25" s="31">
        <f>ROUND(V7*W25,0)</f>
        <v>0</v>
      </c>
      <c r="W25" s="28"/>
      <c r="X25" s="30">
        <f t="shared" si="1"/>
        <v>0</v>
      </c>
    </row>
    <row r="26" spans="1:24" ht="14.1" customHeight="1" x14ac:dyDescent="0.15">
      <c r="A26" s="2"/>
      <c r="B26" s="39" t="s">
        <v>27</v>
      </c>
      <c r="C26" s="39"/>
      <c r="D26" s="31">
        <f>ROUND(D7*E26,0)</f>
        <v>0</v>
      </c>
      <c r="E26" s="28"/>
      <c r="F26" s="31">
        <f>ROUND(F7*G26,0)</f>
        <v>0</v>
      </c>
      <c r="G26" s="28"/>
      <c r="H26" s="31">
        <f>ROUND(H7*I26,0)</f>
        <v>0</v>
      </c>
      <c r="I26" s="28"/>
      <c r="J26" s="31">
        <f>ROUND(J7*K26,0)</f>
        <v>0</v>
      </c>
      <c r="K26" s="28"/>
      <c r="L26" s="31">
        <f>ROUND(L7*M26,0)</f>
        <v>0</v>
      </c>
      <c r="M26" s="28"/>
      <c r="N26" s="31">
        <f>ROUND(N7*O26,0)</f>
        <v>0</v>
      </c>
      <c r="O26" s="28"/>
      <c r="P26" s="31">
        <f>ROUND(P7*Q26,0)</f>
        <v>0</v>
      </c>
      <c r="Q26" s="28"/>
      <c r="R26" s="31">
        <f>ROUND(R7*S26,0)</f>
        <v>0</v>
      </c>
      <c r="S26" s="28"/>
      <c r="T26" s="31">
        <f>ROUND(T7*U26,0)</f>
        <v>0</v>
      </c>
      <c r="U26" s="28"/>
      <c r="V26" s="31">
        <f>ROUND(V7*W26,0)</f>
        <v>0</v>
      </c>
      <c r="W26" s="28"/>
      <c r="X26" s="30">
        <f t="shared" si="1"/>
        <v>0</v>
      </c>
    </row>
    <row r="27" spans="1:24" ht="14.1" customHeight="1" x14ac:dyDescent="0.15">
      <c r="A27" s="2"/>
      <c r="B27" s="37" t="s">
        <v>0</v>
      </c>
      <c r="C27" s="38"/>
      <c r="D27" s="31">
        <f t="shared" ref="D27:W27" si="2">SUM(D10:D26)</f>
        <v>254389</v>
      </c>
      <c r="E27" s="31">
        <f t="shared" si="2"/>
        <v>508777</v>
      </c>
      <c r="F27" s="31">
        <f t="shared" si="2"/>
        <v>0</v>
      </c>
      <c r="G27" s="31">
        <f t="shared" si="2"/>
        <v>0</v>
      </c>
      <c r="H27" s="31">
        <f t="shared" si="2"/>
        <v>0</v>
      </c>
      <c r="I27" s="31">
        <f t="shared" si="2"/>
        <v>0</v>
      </c>
      <c r="J27" s="31">
        <f t="shared" si="2"/>
        <v>0</v>
      </c>
      <c r="K27" s="31">
        <f t="shared" si="2"/>
        <v>0</v>
      </c>
      <c r="L27" s="31">
        <f t="shared" si="2"/>
        <v>0</v>
      </c>
      <c r="M27" s="31">
        <f t="shared" si="2"/>
        <v>0</v>
      </c>
      <c r="N27" s="31">
        <f t="shared" si="2"/>
        <v>0</v>
      </c>
      <c r="O27" s="31">
        <f t="shared" si="2"/>
        <v>0</v>
      </c>
      <c r="P27" s="31">
        <f t="shared" si="2"/>
        <v>0</v>
      </c>
      <c r="Q27" s="31">
        <f t="shared" si="2"/>
        <v>0</v>
      </c>
      <c r="R27" s="31">
        <f t="shared" si="2"/>
        <v>0</v>
      </c>
      <c r="S27" s="31">
        <f t="shared" si="2"/>
        <v>0</v>
      </c>
      <c r="T27" s="31">
        <f t="shared" si="2"/>
        <v>0</v>
      </c>
      <c r="U27" s="31">
        <f t="shared" si="2"/>
        <v>0</v>
      </c>
      <c r="V27" s="31">
        <f t="shared" si="2"/>
        <v>0</v>
      </c>
      <c r="W27" s="31">
        <f t="shared" si="2"/>
        <v>100010000</v>
      </c>
      <c r="X27" s="30">
        <f t="shared" si="1"/>
        <v>254389</v>
      </c>
    </row>
    <row r="28" spans="1:24" ht="20.100000000000001" customHeight="1" x14ac:dyDescent="0.15">
      <c r="A28" s="2"/>
      <c r="B28" s="8"/>
      <c r="C28" s="9"/>
    </row>
    <row r="29" spans="1:24" ht="20.25" customHeight="1" thickBot="1" x14ac:dyDescent="0.2">
      <c r="A29" s="2"/>
      <c r="B29" s="17" t="s">
        <v>33</v>
      </c>
      <c r="C29" s="4"/>
    </row>
    <row r="30" spans="1:24" ht="37.5" customHeight="1" x14ac:dyDescent="0.15">
      <c r="A30" s="2"/>
      <c r="B30" s="52" t="s">
        <v>6</v>
      </c>
      <c r="C30" s="52"/>
      <c r="D30" s="22" t="s">
        <v>30</v>
      </c>
      <c r="E30" s="22" t="s">
        <v>30</v>
      </c>
      <c r="F30" s="22" t="s">
        <v>30</v>
      </c>
      <c r="G30" s="23" t="s">
        <v>31</v>
      </c>
      <c r="H30" s="22" t="s">
        <v>30</v>
      </c>
      <c r="I30" s="23" t="s">
        <v>31</v>
      </c>
      <c r="J30" s="22" t="s">
        <v>30</v>
      </c>
      <c r="K30" s="23" t="s">
        <v>31</v>
      </c>
      <c r="L30" s="22" t="s">
        <v>30</v>
      </c>
      <c r="M30" s="23" t="s">
        <v>31</v>
      </c>
      <c r="N30" s="22" t="s">
        <v>30</v>
      </c>
      <c r="O30" s="23" t="s">
        <v>31</v>
      </c>
      <c r="P30" s="22" t="s">
        <v>30</v>
      </c>
      <c r="Q30" s="23" t="s">
        <v>31</v>
      </c>
      <c r="R30" s="22" t="s">
        <v>30</v>
      </c>
      <c r="S30" s="23" t="s">
        <v>31</v>
      </c>
      <c r="T30" s="22" t="s">
        <v>30</v>
      </c>
      <c r="U30" s="23" t="s">
        <v>31</v>
      </c>
      <c r="V30" s="22" t="s">
        <v>30</v>
      </c>
      <c r="W30" s="23" t="s">
        <v>31</v>
      </c>
      <c r="X30" s="24" t="s">
        <v>32</v>
      </c>
    </row>
    <row r="31" spans="1:24" ht="37.5" customHeight="1" x14ac:dyDescent="0.15">
      <c r="A31" s="2"/>
      <c r="B31" s="52" t="s">
        <v>28</v>
      </c>
      <c r="C31" s="52"/>
      <c r="D31" s="62" t="str">
        <f>D9</f>
        <v>サンプル組合</v>
      </c>
      <c r="E31" s="63"/>
      <c r="F31" s="62">
        <f>F9</f>
        <v>0</v>
      </c>
      <c r="G31" s="63"/>
      <c r="H31" s="62">
        <f>H9</f>
        <v>0</v>
      </c>
      <c r="I31" s="63"/>
      <c r="J31" s="62">
        <f>J9</f>
        <v>0</v>
      </c>
      <c r="K31" s="63"/>
      <c r="L31" s="62">
        <f>L9</f>
        <v>0</v>
      </c>
      <c r="M31" s="63"/>
      <c r="N31" s="62">
        <f>N9</f>
        <v>0</v>
      </c>
      <c r="O31" s="63"/>
      <c r="P31" s="62">
        <f>P9</f>
        <v>0</v>
      </c>
      <c r="Q31" s="63"/>
      <c r="R31" s="62">
        <f>R9</f>
        <v>0</v>
      </c>
      <c r="S31" s="63"/>
      <c r="T31" s="62">
        <f>T9</f>
        <v>0</v>
      </c>
      <c r="U31" s="63"/>
      <c r="V31" s="62" t="str">
        <f>V9</f>
        <v>サンプル広域連合</v>
      </c>
      <c r="W31" s="63"/>
      <c r="X31" s="25"/>
    </row>
    <row r="32" spans="1:24" ht="14.1" customHeight="1" x14ac:dyDescent="0.15">
      <c r="A32" s="2"/>
      <c r="B32" s="67" t="s">
        <v>14</v>
      </c>
      <c r="C32" s="67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7"/>
    </row>
    <row r="33" spans="1:24" ht="14.1" customHeight="1" x14ac:dyDescent="0.15">
      <c r="A33" s="2"/>
      <c r="B33" s="41" t="s">
        <v>15</v>
      </c>
      <c r="C33" s="41"/>
      <c r="D33" s="31">
        <f>ROUND(D7*E33,0)</f>
        <v>0</v>
      </c>
      <c r="E33" s="28"/>
      <c r="F33" s="31">
        <f>ROUND(F7*G33,0)</f>
        <v>0</v>
      </c>
      <c r="G33" s="28"/>
      <c r="H33" s="31">
        <f>ROUND(H7*I33,0)</f>
        <v>0</v>
      </c>
      <c r="I33" s="28"/>
      <c r="J33" s="31">
        <f>ROUND(J7*K33,0)</f>
        <v>0</v>
      </c>
      <c r="K33" s="28"/>
      <c r="L33" s="31">
        <f>ROUND(L7*M33,0)</f>
        <v>0</v>
      </c>
      <c r="M33" s="28"/>
      <c r="N33" s="31">
        <f>ROUND(N7*O33,0)</f>
        <v>0</v>
      </c>
      <c r="O33" s="28"/>
      <c r="P33" s="31">
        <f>ROUND(P7*Q33,0)</f>
        <v>0</v>
      </c>
      <c r="Q33" s="28"/>
      <c r="R33" s="31">
        <f>ROUND(R7*S33,0)</f>
        <v>0</v>
      </c>
      <c r="S33" s="28"/>
      <c r="T33" s="31">
        <f>ROUND(T7*U33,0)</f>
        <v>0</v>
      </c>
      <c r="U33" s="28"/>
      <c r="V33" s="31">
        <f>ROUND(V7*W33,0)</f>
        <v>0</v>
      </c>
      <c r="W33" s="28"/>
      <c r="X33" s="30">
        <f t="shared" ref="X33:X41" si="3">D33+F33+H33+J33+L33+N33+P33+R33+T33+V33</f>
        <v>0</v>
      </c>
    </row>
    <row r="34" spans="1:24" ht="14.1" customHeight="1" x14ac:dyDescent="0.15">
      <c r="A34" s="2"/>
      <c r="B34" s="43" t="s">
        <v>16</v>
      </c>
      <c r="C34" s="43"/>
      <c r="D34" s="31">
        <f>ROUND(D7*E34,0)</f>
        <v>0</v>
      </c>
      <c r="E34" s="28"/>
      <c r="F34" s="31">
        <f>ROUND(F7*G34,0)</f>
        <v>0</v>
      </c>
      <c r="G34" s="28"/>
      <c r="H34" s="31">
        <f>ROUND(H7*I34,0)</f>
        <v>0</v>
      </c>
      <c r="I34" s="28"/>
      <c r="J34" s="31">
        <f>ROUND(J7*K34,0)</f>
        <v>0</v>
      </c>
      <c r="K34" s="28"/>
      <c r="L34" s="31">
        <f>ROUND(L7*M34,0)</f>
        <v>0</v>
      </c>
      <c r="M34" s="28"/>
      <c r="N34" s="31">
        <f>ROUND(N7*O34,0)</f>
        <v>0</v>
      </c>
      <c r="O34" s="28"/>
      <c r="P34" s="31">
        <f>ROUND(P7*Q34,0)</f>
        <v>0</v>
      </c>
      <c r="Q34" s="28"/>
      <c r="R34" s="31">
        <f>ROUND(R7*S34,0)</f>
        <v>0</v>
      </c>
      <c r="S34" s="28"/>
      <c r="T34" s="31">
        <f>ROUND(T7*U34,0)</f>
        <v>0</v>
      </c>
      <c r="U34" s="28"/>
      <c r="V34" s="31">
        <f>ROUND(V7*W34,0)</f>
        <v>0</v>
      </c>
      <c r="W34" s="28"/>
      <c r="X34" s="30">
        <f t="shared" si="3"/>
        <v>0</v>
      </c>
    </row>
    <row r="35" spans="1:24" ht="14.1" customHeight="1" x14ac:dyDescent="0.15">
      <c r="A35" s="2"/>
      <c r="B35" s="43" t="s">
        <v>17</v>
      </c>
      <c r="C35" s="43"/>
      <c r="D35" s="31">
        <f>ROUND(D7*E35,0)</f>
        <v>0</v>
      </c>
      <c r="E35" s="28"/>
      <c r="F35" s="31">
        <f>ROUND(F7*G35,0)</f>
        <v>0</v>
      </c>
      <c r="G35" s="28"/>
      <c r="H35" s="31">
        <f>ROUND(H7*I35,0)</f>
        <v>0</v>
      </c>
      <c r="I35" s="28"/>
      <c r="J35" s="31">
        <f>ROUND(J7*K35,0)</f>
        <v>0</v>
      </c>
      <c r="K35" s="28"/>
      <c r="L35" s="31">
        <f>ROUND(L7*M35,0)</f>
        <v>0</v>
      </c>
      <c r="M35" s="28"/>
      <c r="N35" s="31">
        <f>ROUND(N7*O35,0)</f>
        <v>0</v>
      </c>
      <c r="O35" s="28"/>
      <c r="P35" s="31">
        <f>ROUND(P7*Q35,0)</f>
        <v>0</v>
      </c>
      <c r="Q35" s="28"/>
      <c r="R35" s="31">
        <f>ROUND(R7*S35,0)</f>
        <v>0</v>
      </c>
      <c r="S35" s="28"/>
      <c r="T35" s="31">
        <f>ROUND(T7*U35,0)</f>
        <v>0</v>
      </c>
      <c r="U35" s="28"/>
      <c r="V35" s="31">
        <f>ROUND(V7*W35,0)</f>
        <v>0</v>
      </c>
      <c r="W35" s="28"/>
      <c r="X35" s="30">
        <f t="shared" si="3"/>
        <v>0</v>
      </c>
    </row>
    <row r="36" spans="1:24" ht="14.1" customHeight="1" x14ac:dyDescent="0.15">
      <c r="A36" s="2"/>
      <c r="B36" s="41" t="s">
        <v>18</v>
      </c>
      <c r="C36" s="41"/>
      <c r="D36" s="31">
        <f>ROUND(D7*E36,0)</f>
        <v>0</v>
      </c>
      <c r="E36" s="28"/>
      <c r="F36" s="31">
        <f>ROUND(F7*G36,0)</f>
        <v>0</v>
      </c>
      <c r="G36" s="28"/>
      <c r="H36" s="31">
        <f>ROUND(H7*I36,0)</f>
        <v>0</v>
      </c>
      <c r="I36" s="28"/>
      <c r="J36" s="31">
        <f>ROUND(J7*K36,0)</f>
        <v>0</v>
      </c>
      <c r="K36" s="28"/>
      <c r="L36" s="31">
        <f>ROUND(L7*M36,0)</f>
        <v>0</v>
      </c>
      <c r="M36" s="28"/>
      <c r="N36" s="31">
        <f>ROUND(N7*O36,0)</f>
        <v>0</v>
      </c>
      <c r="O36" s="28"/>
      <c r="P36" s="31">
        <f>ROUND(P7*Q36,0)</f>
        <v>0</v>
      </c>
      <c r="Q36" s="28"/>
      <c r="R36" s="31">
        <f>ROUND(R7*S36,0)</f>
        <v>0</v>
      </c>
      <c r="S36" s="28"/>
      <c r="T36" s="31">
        <f>ROUND(T7*U36,0)</f>
        <v>0</v>
      </c>
      <c r="U36" s="28"/>
      <c r="V36" s="31">
        <f>ROUND(V7*W36,0)</f>
        <v>0</v>
      </c>
      <c r="W36" s="28"/>
      <c r="X36" s="30">
        <f t="shared" si="3"/>
        <v>0</v>
      </c>
    </row>
    <row r="37" spans="1:24" ht="14.1" customHeight="1" x14ac:dyDescent="0.15">
      <c r="A37" s="2"/>
      <c r="B37" s="44" t="s">
        <v>19</v>
      </c>
      <c r="C37" s="44"/>
      <c r="D37" s="31">
        <f>ROUND(D7*E37,0)</f>
        <v>0</v>
      </c>
      <c r="E37" s="28"/>
      <c r="F37" s="31">
        <f>ROUND(F7*G37,0)</f>
        <v>0</v>
      </c>
      <c r="G37" s="28"/>
      <c r="H37" s="31">
        <f>ROUND(H7*I37,0)</f>
        <v>0</v>
      </c>
      <c r="I37" s="28"/>
      <c r="J37" s="31">
        <f>ROUND(J7*K37,0)</f>
        <v>0</v>
      </c>
      <c r="K37" s="28"/>
      <c r="L37" s="31">
        <f>ROUND(L7*M37,0)</f>
        <v>0</v>
      </c>
      <c r="M37" s="28"/>
      <c r="N37" s="31">
        <f>ROUND(N7*O37,0)</f>
        <v>0</v>
      </c>
      <c r="O37" s="28"/>
      <c r="P37" s="31">
        <f>ROUND(P7*Q37,0)</f>
        <v>0</v>
      </c>
      <c r="Q37" s="28"/>
      <c r="R37" s="31">
        <f>ROUND(R7*S37,0)</f>
        <v>0</v>
      </c>
      <c r="S37" s="28"/>
      <c r="T37" s="31">
        <f>ROUND(T7*U37,0)</f>
        <v>0</v>
      </c>
      <c r="U37" s="28"/>
      <c r="V37" s="31">
        <f>ROUND(V7*W37,0)</f>
        <v>0</v>
      </c>
      <c r="W37" s="28"/>
      <c r="X37" s="30">
        <f t="shared" si="3"/>
        <v>0</v>
      </c>
    </row>
    <row r="38" spans="1:24" ht="14.1" customHeight="1" x14ac:dyDescent="0.15">
      <c r="A38" s="2"/>
      <c r="B38" s="45" t="s">
        <v>20</v>
      </c>
      <c r="C38" s="45"/>
      <c r="D38" s="31">
        <f>ROUND(D7*E38,0)</f>
        <v>0</v>
      </c>
      <c r="E38" s="28"/>
      <c r="F38" s="31">
        <f>ROUND(F7*G38,0)</f>
        <v>0</v>
      </c>
      <c r="G38" s="28"/>
      <c r="H38" s="31">
        <f>ROUND(H7*I38,0)</f>
        <v>0</v>
      </c>
      <c r="I38" s="28"/>
      <c r="J38" s="31">
        <f>ROUND(J7*K38,0)</f>
        <v>0</v>
      </c>
      <c r="K38" s="28"/>
      <c r="L38" s="31">
        <f>ROUND(L7*M38,0)</f>
        <v>0</v>
      </c>
      <c r="M38" s="28"/>
      <c r="N38" s="31">
        <f>ROUND(N7*O38,0)</f>
        <v>0</v>
      </c>
      <c r="O38" s="28"/>
      <c r="P38" s="31">
        <f>ROUND(P7*Q38,0)</f>
        <v>0</v>
      </c>
      <c r="Q38" s="28"/>
      <c r="R38" s="31">
        <f>ROUND(R7*S38,0)</f>
        <v>0</v>
      </c>
      <c r="S38" s="28"/>
      <c r="T38" s="31">
        <f>ROUND(T7*U38,0)</f>
        <v>0</v>
      </c>
      <c r="U38" s="28"/>
      <c r="V38" s="31">
        <f>ROUND(V7*W38,0)</f>
        <v>0</v>
      </c>
      <c r="W38" s="28"/>
      <c r="X38" s="30">
        <f t="shared" si="3"/>
        <v>0</v>
      </c>
    </row>
    <row r="39" spans="1:24" ht="14.1" customHeight="1" x14ac:dyDescent="0.15">
      <c r="A39" s="2"/>
      <c r="B39" s="44" t="s">
        <v>21</v>
      </c>
      <c r="C39" s="44"/>
      <c r="D39" s="31">
        <f>ROUND(D7*E39,0)</f>
        <v>0</v>
      </c>
      <c r="E39" s="28"/>
      <c r="F39" s="31">
        <f>ROUND(F7*G39,0)</f>
        <v>0</v>
      </c>
      <c r="G39" s="28"/>
      <c r="H39" s="31">
        <f>ROUND(H7*I39,0)</f>
        <v>0</v>
      </c>
      <c r="I39" s="28"/>
      <c r="J39" s="31">
        <f>ROUND(J7*K39,0)</f>
        <v>0</v>
      </c>
      <c r="K39" s="28"/>
      <c r="L39" s="31">
        <f>ROUND(L7*M39,0)</f>
        <v>0</v>
      </c>
      <c r="M39" s="28"/>
      <c r="N39" s="31">
        <f>ROUND(N7*O39,0)</f>
        <v>0</v>
      </c>
      <c r="O39" s="28"/>
      <c r="P39" s="31">
        <f>ROUND(P7*Q39,0)</f>
        <v>0</v>
      </c>
      <c r="Q39" s="28"/>
      <c r="R39" s="31">
        <f>ROUND(R7*S39,0)</f>
        <v>0</v>
      </c>
      <c r="S39" s="28"/>
      <c r="T39" s="31">
        <f>ROUND(T7*U39,0)</f>
        <v>0</v>
      </c>
      <c r="U39" s="28"/>
      <c r="V39" s="31">
        <f>ROUND(V7*W39,0)</f>
        <v>0</v>
      </c>
      <c r="W39" s="28"/>
      <c r="X39" s="30">
        <f t="shared" si="3"/>
        <v>0</v>
      </c>
    </row>
    <row r="40" spans="1:24" ht="14.1" customHeight="1" x14ac:dyDescent="0.15">
      <c r="A40" s="2"/>
      <c r="B40" s="43" t="s">
        <v>22</v>
      </c>
      <c r="C40" s="43"/>
      <c r="D40" s="31">
        <f>ROUND(D7*E40,0)</f>
        <v>0</v>
      </c>
      <c r="E40" s="28"/>
      <c r="F40" s="31">
        <f>ROUND(F7*G40,0)</f>
        <v>0</v>
      </c>
      <c r="G40" s="28"/>
      <c r="H40" s="31">
        <f>ROUND(H7*I40,0)</f>
        <v>0</v>
      </c>
      <c r="I40" s="28"/>
      <c r="J40" s="31">
        <f>ROUND(J7*K40,0)</f>
        <v>0</v>
      </c>
      <c r="K40" s="28"/>
      <c r="L40" s="31">
        <f>ROUND(L7*M40,0)</f>
        <v>0</v>
      </c>
      <c r="M40" s="28"/>
      <c r="N40" s="31">
        <f>ROUND(N7*O40,0)</f>
        <v>0</v>
      </c>
      <c r="O40" s="28"/>
      <c r="P40" s="31">
        <f>ROUND(P7*Q40,0)</f>
        <v>0</v>
      </c>
      <c r="Q40" s="28"/>
      <c r="R40" s="31">
        <f>ROUND(R7*S40,0)</f>
        <v>0</v>
      </c>
      <c r="S40" s="28"/>
      <c r="T40" s="31">
        <f>ROUND(T7*U40,0)</f>
        <v>0</v>
      </c>
      <c r="U40" s="28"/>
      <c r="V40" s="31">
        <f>ROUND(V7*W40,0)</f>
        <v>0</v>
      </c>
      <c r="W40" s="28"/>
      <c r="X40" s="30">
        <f t="shared" si="3"/>
        <v>0</v>
      </c>
    </row>
    <row r="41" spans="1:24" ht="14.1" customHeight="1" x14ac:dyDescent="0.15">
      <c r="A41" s="2"/>
      <c r="B41" s="43" t="s">
        <v>23</v>
      </c>
      <c r="C41" s="43"/>
      <c r="D41" s="31">
        <f>ROUND(D7*E41,0)</f>
        <v>0</v>
      </c>
      <c r="E41" s="28"/>
      <c r="F41" s="31">
        <f>ROUND(F7*G41,0)</f>
        <v>0</v>
      </c>
      <c r="G41" s="28"/>
      <c r="H41" s="31">
        <f>ROUND(H7*I41,0)</f>
        <v>0</v>
      </c>
      <c r="I41" s="28"/>
      <c r="J41" s="31">
        <f>ROUND(J7*K41,0)</f>
        <v>0</v>
      </c>
      <c r="K41" s="28"/>
      <c r="L41" s="31">
        <f>ROUND(L7*M41,0)</f>
        <v>0</v>
      </c>
      <c r="M41" s="28"/>
      <c r="N41" s="31">
        <f>ROUND(N7*O41,0)</f>
        <v>0</v>
      </c>
      <c r="O41" s="28"/>
      <c r="P41" s="31">
        <f>ROUND(P7*Q41,0)</f>
        <v>0</v>
      </c>
      <c r="Q41" s="28"/>
      <c r="R41" s="31">
        <f>ROUND(R7*S41,0)</f>
        <v>0</v>
      </c>
      <c r="S41" s="28"/>
      <c r="T41" s="31">
        <f>ROUND(T7*U41,0)</f>
        <v>0</v>
      </c>
      <c r="U41" s="28"/>
      <c r="V41" s="31">
        <f>ROUND(V7*W41,0)</f>
        <v>0</v>
      </c>
      <c r="W41" s="28"/>
      <c r="X41" s="30">
        <f t="shared" si="3"/>
        <v>0</v>
      </c>
    </row>
    <row r="42" spans="1:24" ht="14.1" customHeight="1" x14ac:dyDescent="0.15">
      <c r="A42" s="2"/>
      <c r="B42" s="66" t="s">
        <v>24</v>
      </c>
      <c r="C42" s="6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7"/>
    </row>
    <row r="43" spans="1:24" ht="14.1" customHeight="1" x14ac:dyDescent="0.15">
      <c r="A43" s="2"/>
      <c r="B43" s="41" t="s">
        <v>25</v>
      </c>
      <c r="C43" s="41"/>
      <c r="D43" s="31">
        <f>ROUND(D7*E43,0)</f>
        <v>0</v>
      </c>
      <c r="E43" s="28"/>
      <c r="F43" s="31">
        <f>ROUND(F7*G43,0)</f>
        <v>0</v>
      </c>
      <c r="G43" s="28"/>
      <c r="H43" s="31">
        <f>ROUND(H7*I43,0)</f>
        <v>0</v>
      </c>
      <c r="I43" s="28"/>
      <c r="J43" s="31">
        <f>ROUND(J7*K43,0)</f>
        <v>0</v>
      </c>
      <c r="K43" s="28"/>
      <c r="L43" s="31">
        <f>ROUND(L7*M43,0)</f>
        <v>0</v>
      </c>
      <c r="M43" s="28"/>
      <c r="N43" s="31">
        <f>ROUND(N7*O43,0)</f>
        <v>0</v>
      </c>
      <c r="O43" s="28"/>
      <c r="P43" s="31">
        <f>ROUND(P7*Q43,0)</f>
        <v>0</v>
      </c>
      <c r="Q43" s="28"/>
      <c r="R43" s="31">
        <f>ROUND(R7*S43,0)</f>
        <v>0</v>
      </c>
      <c r="S43" s="28"/>
      <c r="T43" s="31">
        <f>ROUND(T7*U43,0)</f>
        <v>0</v>
      </c>
      <c r="U43" s="28"/>
      <c r="V43" s="31">
        <f>ROUND(V7*W43,0)</f>
        <v>0</v>
      </c>
      <c r="W43" s="28"/>
      <c r="X43" s="30">
        <f t="shared" ref="X43:X49" si="4">D43+F43+H43+J43+L43+N43+P43+R43+T43+V43</f>
        <v>0</v>
      </c>
    </row>
    <row r="44" spans="1:24" ht="14.1" customHeight="1" x14ac:dyDescent="0.15">
      <c r="A44" s="2"/>
      <c r="B44" s="40" t="s">
        <v>26</v>
      </c>
      <c r="C44" s="40"/>
      <c r="D44" s="31">
        <f>ROUND(D7*E44,0)</f>
        <v>0</v>
      </c>
      <c r="E44" s="28"/>
      <c r="F44" s="31">
        <f>ROUND(F7*G44,0)</f>
        <v>0</v>
      </c>
      <c r="G44" s="28"/>
      <c r="H44" s="31">
        <f>ROUND(H7*I44,0)</f>
        <v>0</v>
      </c>
      <c r="I44" s="28"/>
      <c r="J44" s="31">
        <f>ROUND(J7*K44,0)</f>
        <v>0</v>
      </c>
      <c r="K44" s="28"/>
      <c r="L44" s="31">
        <f>ROUND(L7*M44,0)</f>
        <v>0</v>
      </c>
      <c r="M44" s="28"/>
      <c r="N44" s="31">
        <f>ROUND(N7*O44,0)</f>
        <v>0</v>
      </c>
      <c r="O44" s="28"/>
      <c r="P44" s="31">
        <f>ROUND(P7*Q44,0)</f>
        <v>0</v>
      </c>
      <c r="Q44" s="28"/>
      <c r="R44" s="31">
        <f>ROUND(R7*S44,0)</f>
        <v>0</v>
      </c>
      <c r="S44" s="28"/>
      <c r="T44" s="31">
        <f>ROUND(T7*U44,0)</f>
        <v>0</v>
      </c>
      <c r="U44" s="28"/>
      <c r="V44" s="31">
        <f>ROUND(V7*W44,0)</f>
        <v>0</v>
      </c>
      <c r="W44" s="28"/>
      <c r="X44" s="30">
        <f t="shared" si="4"/>
        <v>0</v>
      </c>
    </row>
    <row r="45" spans="1:24" ht="14.1" customHeight="1" x14ac:dyDescent="0.15">
      <c r="A45" s="2"/>
      <c r="B45" s="39" t="s">
        <v>18</v>
      </c>
      <c r="C45" s="39"/>
      <c r="D45" s="31">
        <f>ROUND(D7*E45,0)</f>
        <v>0</v>
      </c>
      <c r="E45" s="28"/>
      <c r="F45" s="31">
        <f>ROUND(F7*G45,0)</f>
        <v>0</v>
      </c>
      <c r="G45" s="28"/>
      <c r="H45" s="31">
        <f>ROUND(H7*I45,0)</f>
        <v>0</v>
      </c>
      <c r="I45" s="28"/>
      <c r="J45" s="31">
        <f>ROUND(J7*K45,0)</f>
        <v>0</v>
      </c>
      <c r="K45" s="28"/>
      <c r="L45" s="31">
        <f>ROUND(L7*M45,0)</f>
        <v>0</v>
      </c>
      <c r="M45" s="28"/>
      <c r="N45" s="31">
        <f>ROUND(N7*O45,0)</f>
        <v>0</v>
      </c>
      <c r="O45" s="28"/>
      <c r="P45" s="31">
        <f>ROUND(P7*Q45,0)</f>
        <v>0</v>
      </c>
      <c r="Q45" s="28"/>
      <c r="R45" s="31">
        <f>ROUND(R7*S45,0)</f>
        <v>0</v>
      </c>
      <c r="S45" s="28"/>
      <c r="T45" s="31">
        <f>ROUND(T7*U45,0)</f>
        <v>0</v>
      </c>
      <c r="U45" s="28"/>
      <c r="V45" s="31">
        <f>ROUND(V7*W45,0)</f>
        <v>0</v>
      </c>
      <c r="W45" s="28"/>
      <c r="X45" s="30">
        <f t="shared" si="4"/>
        <v>0</v>
      </c>
    </row>
    <row r="46" spans="1:24" ht="14.1" customHeight="1" x14ac:dyDescent="0.15">
      <c r="A46" s="2"/>
      <c r="B46" s="39" t="s">
        <v>22</v>
      </c>
      <c r="C46" s="39"/>
      <c r="D46" s="31">
        <f>ROUND(D7*E46,0)</f>
        <v>0</v>
      </c>
      <c r="E46" s="28"/>
      <c r="F46" s="31">
        <f>ROUND(F7*G46,0)</f>
        <v>0</v>
      </c>
      <c r="G46" s="28"/>
      <c r="H46" s="31">
        <f>ROUND(H7*I46,0)</f>
        <v>0</v>
      </c>
      <c r="I46" s="28"/>
      <c r="J46" s="31">
        <f>ROUND(J7*K46,0)</f>
        <v>0</v>
      </c>
      <c r="K46" s="28"/>
      <c r="L46" s="31">
        <f>ROUND(L7*M46,0)</f>
        <v>0</v>
      </c>
      <c r="M46" s="28"/>
      <c r="N46" s="31">
        <f>ROUND(N7*O46,0)</f>
        <v>0</v>
      </c>
      <c r="O46" s="28"/>
      <c r="P46" s="31">
        <f>ROUND(P7*Q46,0)</f>
        <v>0</v>
      </c>
      <c r="Q46" s="28"/>
      <c r="R46" s="31">
        <f>ROUND(R7*S46,0)</f>
        <v>0</v>
      </c>
      <c r="S46" s="28"/>
      <c r="T46" s="31">
        <f>ROUND(T7*U46,0)</f>
        <v>0</v>
      </c>
      <c r="U46" s="28"/>
      <c r="V46" s="31">
        <f>ROUND(V7*W46,0)</f>
        <v>0</v>
      </c>
      <c r="W46" s="28"/>
      <c r="X46" s="30">
        <f t="shared" si="4"/>
        <v>0</v>
      </c>
    </row>
    <row r="47" spans="1:24" ht="14.1" customHeight="1" x14ac:dyDescent="0.15">
      <c r="A47" s="2"/>
      <c r="B47" s="40" t="s">
        <v>23</v>
      </c>
      <c r="C47" s="40"/>
      <c r="D47" s="31">
        <f>ROUND(D7*E47,0)</f>
        <v>0</v>
      </c>
      <c r="E47" s="28"/>
      <c r="F47" s="31">
        <f>ROUND(F7*G47,0)</f>
        <v>0</v>
      </c>
      <c r="G47" s="28"/>
      <c r="H47" s="31">
        <f>ROUND(H7*I47,0)</f>
        <v>0</v>
      </c>
      <c r="I47" s="28"/>
      <c r="J47" s="31">
        <f>ROUND(J7*K47,0)</f>
        <v>0</v>
      </c>
      <c r="K47" s="28"/>
      <c r="L47" s="31">
        <f>ROUND(L7*M47,0)</f>
        <v>0</v>
      </c>
      <c r="M47" s="28"/>
      <c r="N47" s="31">
        <f>ROUND(N7*O47,0)</f>
        <v>0</v>
      </c>
      <c r="O47" s="28"/>
      <c r="P47" s="31">
        <f>ROUND(P7*Q47,0)</f>
        <v>0</v>
      </c>
      <c r="Q47" s="28"/>
      <c r="R47" s="31">
        <f>ROUND(R7*S47,0)</f>
        <v>0</v>
      </c>
      <c r="S47" s="28"/>
      <c r="T47" s="31">
        <f>ROUND(T7*U47,0)</f>
        <v>0</v>
      </c>
      <c r="U47" s="28"/>
      <c r="V47" s="31">
        <f>ROUND(V7*W47,0)</f>
        <v>0</v>
      </c>
      <c r="W47" s="28"/>
      <c r="X47" s="30">
        <f t="shared" si="4"/>
        <v>0</v>
      </c>
    </row>
    <row r="48" spans="1:24" ht="14.1" customHeight="1" x14ac:dyDescent="0.15">
      <c r="A48" s="2"/>
      <c r="B48" s="39" t="s">
        <v>27</v>
      </c>
      <c r="C48" s="39"/>
      <c r="D48" s="31">
        <f>ROUND(D7*E48,0)</f>
        <v>0</v>
      </c>
      <c r="E48" s="28"/>
      <c r="F48" s="31">
        <f>ROUND(F7*G48,0)</f>
        <v>0</v>
      </c>
      <c r="G48" s="28"/>
      <c r="H48" s="31">
        <f>ROUND(H7*I48,0)</f>
        <v>0</v>
      </c>
      <c r="I48" s="28"/>
      <c r="J48" s="31">
        <f>ROUND(J7*K48,0)</f>
        <v>0</v>
      </c>
      <c r="K48" s="28"/>
      <c r="L48" s="31">
        <f>ROUND(L7*M48,0)</f>
        <v>0</v>
      </c>
      <c r="M48" s="28"/>
      <c r="N48" s="31">
        <f>ROUND(N7*O48,0)</f>
        <v>0</v>
      </c>
      <c r="O48" s="28"/>
      <c r="P48" s="31">
        <f>ROUND(P7*Q48,0)</f>
        <v>0</v>
      </c>
      <c r="Q48" s="28"/>
      <c r="R48" s="31">
        <f>ROUND(R7*S48,0)</f>
        <v>0</v>
      </c>
      <c r="S48" s="28"/>
      <c r="T48" s="31">
        <f>ROUND(T7*U48,0)</f>
        <v>0</v>
      </c>
      <c r="U48" s="28"/>
      <c r="V48" s="31">
        <f>ROUND(V7*W48,0)</f>
        <v>0</v>
      </c>
      <c r="W48" s="28"/>
      <c r="X48" s="30">
        <f t="shared" si="4"/>
        <v>0</v>
      </c>
    </row>
    <row r="49" spans="1:24" ht="14.1" customHeight="1" x14ac:dyDescent="0.15">
      <c r="A49" s="2"/>
      <c r="B49" s="37" t="s">
        <v>0</v>
      </c>
      <c r="C49" s="38"/>
      <c r="D49" s="31">
        <f t="shared" ref="D49:W49" si="5">SUM(D32:D48)</f>
        <v>0</v>
      </c>
      <c r="E49" s="31">
        <f t="shared" si="5"/>
        <v>0</v>
      </c>
      <c r="F49" s="31">
        <f t="shared" si="5"/>
        <v>0</v>
      </c>
      <c r="G49" s="31">
        <f t="shared" si="5"/>
        <v>0</v>
      </c>
      <c r="H49" s="31">
        <f t="shared" si="5"/>
        <v>0</v>
      </c>
      <c r="I49" s="31">
        <f t="shared" si="5"/>
        <v>0</v>
      </c>
      <c r="J49" s="31">
        <f t="shared" si="5"/>
        <v>0</v>
      </c>
      <c r="K49" s="31">
        <f t="shared" si="5"/>
        <v>0</v>
      </c>
      <c r="L49" s="31">
        <f t="shared" si="5"/>
        <v>0</v>
      </c>
      <c r="M49" s="31">
        <f t="shared" si="5"/>
        <v>0</v>
      </c>
      <c r="N49" s="31">
        <f t="shared" si="5"/>
        <v>0</v>
      </c>
      <c r="O49" s="31">
        <f t="shared" si="5"/>
        <v>0</v>
      </c>
      <c r="P49" s="31">
        <f t="shared" si="5"/>
        <v>0</v>
      </c>
      <c r="Q49" s="31">
        <f t="shared" si="5"/>
        <v>0</v>
      </c>
      <c r="R49" s="31">
        <f t="shared" si="5"/>
        <v>0</v>
      </c>
      <c r="S49" s="31">
        <f t="shared" si="5"/>
        <v>0</v>
      </c>
      <c r="T49" s="31">
        <f t="shared" si="5"/>
        <v>0</v>
      </c>
      <c r="U49" s="31">
        <f t="shared" si="5"/>
        <v>0</v>
      </c>
      <c r="V49" s="31">
        <f t="shared" si="5"/>
        <v>0</v>
      </c>
      <c r="W49" s="31">
        <f t="shared" si="5"/>
        <v>0</v>
      </c>
      <c r="X49" s="30">
        <f t="shared" si="4"/>
        <v>0</v>
      </c>
    </row>
    <row r="50" spans="1:24" ht="20.100000000000001" customHeight="1" x14ac:dyDescent="0.15">
      <c r="A50" s="2"/>
      <c r="B50" s="8"/>
      <c r="C50" s="9"/>
    </row>
    <row r="51" spans="1:24" ht="20.25" customHeight="1" thickBot="1" x14ac:dyDescent="0.2">
      <c r="A51" s="2"/>
      <c r="B51" s="17" t="s">
        <v>34</v>
      </c>
      <c r="C51" s="4"/>
    </row>
    <row r="52" spans="1:24" ht="37.5" customHeight="1" x14ac:dyDescent="0.15">
      <c r="A52" s="2"/>
      <c r="B52" s="52" t="s">
        <v>6</v>
      </c>
      <c r="C52" s="52"/>
      <c r="D52" s="22" t="s">
        <v>30</v>
      </c>
      <c r="E52" s="22" t="s">
        <v>30</v>
      </c>
      <c r="F52" s="22" t="s">
        <v>30</v>
      </c>
      <c r="G52" s="23" t="s">
        <v>31</v>
      </c>
      <c r="H52" s="22" t="s">
        <v>30</v>
      </c>
      <c r="I52" s="23" t="s">
        <v>31</v>
      </c>
      <c r="J52" s="22" t="s">
        <v>30</v>
      </c>
      <c r="K52" s="23" t="s">
        <v>31</v>
      </c>
      <c r="L52" s="22" t="s">
        <v>30</v>
      </c>
      <c r="M52" s="23" t="s">
        <v>31</v>
      </c>
      <c r="N52" s="22" t="s">
        <v>30</v>
      </c>
      <c r="O52" s="23" t="s">
        <v>31</v>
      </c>
      <c r="P52" s="22" t="s">
        <v>30</v>
      </c>
      <c r="Q52" s="23" t="s">
        <v>31</v>
      </c>
      <c r="R52" s="22" t="s">
        <v>30</v>
      </c>
      <c r="S52" s="23" t="s">
        <v>31</v>
      </c>
      <c r="T52" s="22" t="s">
        <v>30</v>
      </c>
      <c r="U52" s="23" t="s">
        <v>31</v>
      </c>
      <c r="V52" s="22" t="s">
        <v>30</v>
      </c>
      <c r="W52" s="23" t="s">
        <v>31</v>
      </c>
      <c r="X52" s="24" t="s">
        <v>32</v>
      </c>
    </row>
    <row r="53" spans="1:24" ht="37.5" customHeight="1" x14ac:dyDescent="0.15">
      <c r="A53" s="2"/>
      <c r="B53" s="52" t="s">
        <v>28</v>
      </c>
      <c r="C53" s="52"/>
      <c r="D53" s="62" t="str">
        <f>D9</f>
        <v>サンプル組合</v>
      </c>
      <c r="E53" s="63"/>
      <c r="F53" s="62">
        <f>F9</f>
        <v>0</v>
      </c>
      <c r="G53" s="63"/>
      <c r="H53" s="62">
        <f>H9</f>
        <v>0</v>
      </c>
      <c r="I53" s="63"/>
      <c r="J53" s="62">
        <f>J9</f>
        <v>0</v>
      </c>
      <c r="K53" s="63"/>
      <c r="L53" s="62">
        <f>L9</f>
        <v>0</v>
      </c>
      <c r="M53" s="63"/>
      <c r="N53" s="62">
        <f>N9</f>
        <v>0</v>
      </c>
      <c r="O53" s="63"/>
      <c r="P53" s="62">
        <f>P9</f>
        <v>0</v>
      </c>
      <c r="Q53" s="63"/>
      <c r="R53" s="62">
        <f>R9</f>
        <v>0</v>
      </c>
      <c r="S53" s="63"/>
      <c r="T53" s="62">
        <f>T9</f>
        <v>0</v>
      </c>
      <c r="U53" s="63"/>
      <c r="V53" s="62" t="str">
        <f>V9</f>
        <v>サンプル広域連合</v>
      </c>
      <c r="W53" s="63"/>
      <c r="X53" s="25"/>
    </row>
    <row r="54" spans="1:24" ht="14.1" customHeight="1" x14ac:dyDescent="0.15">
      <c r="A54" s="2"/>
      <c r="B54" s="67" t="s">
        <v>14</v>
      </c>
      <c r="C54" s="67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7"/>
    </row>
    <row r="55" spans="1:24" ht="14.1" customHeight="1" x14ac:dyDescent="0.15">
      <c r="A55" s="2"/>
      <c r="B55" s="41" t="s">
        <v>15</v>
      </c>
      <c r="C55" s="41"/>
      <c r="D55" s="31">
        <f>ROUND(D7*E55,0)</f>
        <v>0</v>
      </c>
      <c r="E55" s="28"/>
      <c r="F55" s="31">
        <f>ROUND(F7*G55,0)</f>
        <v>0</v>
      </c>
      <c r="G55" s="28"/>
      <c r="H55" s="31">
        <f>ROUND(H7*I55,0)</f>
        <v>0</v>
      </c>
      <c r="I55" s="28"/>
      <c r="J55" s="31">
        <f>ROUND(J7*K55,0)</f>
        <v>0</v>
      </c>
      <c r="K55" s="28"/>
      <c r="L55" s="31">
        <f>ROUND(L7*M55,0)</f>
        <v>0</v>
      </c>
      <c r="M55" s="28"/>
      <c r="N55" s="31">
        <f>ROUND(N7*O55,0)</f>
        <v>0</v>
      </c>
      <c r="O55" s="28"/>
      <c r="P55" s="31">
        <f>ROUND(P7*Q55,0)</f>
        <v>0</v>
      </c>
      <c r="Q55" s="28"/>
      <c r="R55" s="31">
        <f>ROUND(R7*S55,0)</f>
        <v>0</v>
      </c>
      <c r="S55" s="28"/>
      <c r="T55" s="31">
        <f>ROUND(T7*U55,0)</f>
        <v>0</v>
      </c>
      <c r="U55" s="28"/>
      <c r="V55" s="31">
        <f>ROUND(V7*W55,0)</f>
        <v>0</v>
      </c>
      <c r="W55" s="28"/>
      <c r="X55" s="30">
        <f t="shared" ref="X55:X63" si="6">D55+F55+H55+J55+L55+N55+P55+R55+T55+V55</f>
        <v>0</v>
      </c>
    </row>
    <row r="56" spans="1:24" ht="14.1" customHeight="1" x14ac:dyDescent="0.15">
      <c r="A56" s="2"/>
      <c r="B56" s="43" t="s">
        <v>16</v>
      </c>
      <c r="C56" s="43"/>
      <c r="D56" s="31">
        <f>ROUND(D7*E56,0)</f>
        <v>0</v>
      </c>
      <c r="E56" s="28"/>
      <c r="F56" s="31">
        <f>ROUND(F7*G56,0)</f>
        <v>0</v>
      </c>
      <c r="G56" s="28"/>
      <c r="H56" s="31">
        <f>ROUND(H7*I56,0)</f>
        <v>0</v>
      </c>
      <c r="I56" s="28"/>
      <c r="J56" s="31">
        <f>ROUND(J7*K56,0)</f>
        <v>0</v>
      </c>
      <c r="K56" s="28"/>
      <c r="L56" s="31">
        <f>ROUND(L7*M56,0)</f>
        <v>0</v>
      </c>
      <c r="M56" s="28"/>
      <c r="N56" s="31">
        <f>ROUND(N7*O56,0)</f>
        <v>0</v>
      </c>
      <c r="O56" s="28"/>
      <c r="P56" s="31">
        <f>ROUND(P7*Q56,0)</f>
        <v>0</v>
      </c>
      <c r="Q56" s="28"/>
      <c r="R56" s="31">
        <f>ROUND(R7*S56,0)</f>
        <v>0</v>
      </c>
      <c r="S56" s="28"/>
      <c r="T56" s="31">
        <f>ROUND(T7*U56,0)</f>
        <v>0</v>
      </c>
      <c r="U56" s="28"/>
      <c r="V56" s="31">
        <f>ROUND(V7*W56,0)</f>
        <v>0</v>
      </c>
      <c r="W56" s="28"/>
      <c r="X56" s="30">
        <f t="shared" si="6"/>
        <v>0</v>
      </c>
    </row>
    <row r="57" spans="1:24" ht="14.1" customHeight="1" x14ac:dyDescent="0.15">
      <c r="A57" s="2"/>
      <c r="B57" s="43" t="s">
        <v>17</v>
      </c>
      <c r="C57" s="43"/>
      <c r="D57" s="31">
        <f>ROUND(D7*E57,0)</f>
        <v>0</v>
      </c>
      <c r="E57" s="28"/>
      <c r="F57" s="31">
        <f>ROUND(F7*G57,0)</f>
        <v>0</v>
      </c>
      <c r="G57" s="28"/>
      <c r="H57" s="31">
        <f>ROUND(H7*I57,0)</f>
        <v>0</v>
      </c>
      <c r="I57" s="28"/>
      <c r="J57" s="31">
        <f>ROUND(J7*K57,0)</f>
        <v>0</v>
      </c>
      <c r="K57" s="28"/>
      <c r="L57" s="31">
        <f>ROUND(L7*M57,0)</f>
        <v>0</v>
      </c>
      <c r="M57" s="28"/>
      <c r="N57" s="31">
        <f>ROUND(N7*O57,0)</f>
        <v>0</v>
      </c>
      <c r="O57" s="28"/>
      <c r="P57" s="31">
        <f>ROUND(P7*Q57,0)</f>
        <v>0</v>
      </c>
      <c r="Q57" s="28"/>
      <c r="R57" s="31">
        <f>ROUND(R7*S57,0)</f>
        <v>0</v>
      </c>
      <c r="S57" s="28"/>
      <c r="T57" s="31">
        <f>ROUND(T7*U57,0)</f>
        <v>0</v>
      </c>
      <c r="U57" s="28"/>
      <c r="V57" s="31">
        <f>ROUND(V7*W57,0)</f>
        <v>0</v>
      </c>
      <c r="W57" s="28"/>
      <c r="X57" s="30">
        <f t="shared" si="6"/>
        <v>0</v>
      </c>
    </row>
    <row r="58" spans="1:24" ht="14.1" customHeight="1" x14ac:dyDescent="0.15">
      <c r="A58" s="2"/>
      <c r="B58" s="41" t="s">
        <v>18</v>
      </c>
      <c r="C58" s="41"/>
      <c r="D58" s="31">
        <f>ROUND(D7*E58,0)</f>
        <v>0</v>
      </c>
      <c r="E58" s="28"/>
      <c r="F58" s="31">
        <f>ROUND(F7*G58,0)</f>
        <v>0</v>
      </c>
      <c r="G58" s="28"/>
      <c r="H58" s="31">
        <f>ROUND(H7*I58,0)</f>
        <v>0</v>
      </c>
      <c r="I58" s="28"/>
      <c r="J58" s="31">
        <f>ROUND(J7*K58,0)</f>
        <v>0</v>
      </c>
      <c r="K58" s="28"/>
      <c r="L58" s="31">
        <f>ROUND(L7*M58,0)</f>
        <v>0</v>
      </c>
      <c r="M58" s="28"/>
      <c r="N58" s="31">
        <f>ROUND(N7*O58,0)</f>
        <v>0</v>
      </c>
      <c r="O58" s="28"/>
      <c r="P58" s="31">
        <f>ROUND(P7*Q58,0)</f>
        <v>0</v>
      </c>
      <c r="Q58" s="28"/>
      <c r="R58" s="31">
        <f>ROUND(R7*S58,0)</f>
        <v>0</v>
      </c>
      <c r="S58" s="28"/>
      <c r="T58" s="31">
        <f>ROUND(T7*U58,0)</f>
        <v>0</v>
      </c>
      <c r="U58" s="28"/>
      <c r="V58" s="31">
        <f>ROUND(V7*W58,0)</f>
        <v>0</v>
      </c>
      <c r="W58" s="28"/>
      <c r="X58" s="30">
        <f t="shared" si="6"/>
        <v>0</v>
      </c>
    </row>
    <row r="59" spans="1:24" ht="14.1" customHeight="1" x14ac:dyDescent="0.15">
      <c r="A59" s="2"/>
      <c r="B59" s="44" t="s">
        <v>19</v>
      </c>
      <c r="C59" s="44"/>
      <c r="D59" s="31">
        <f>ROUND(D7*E59,0)</f>
        <v>0</v>
      </c>
      <c r="E59" s="28"/>
      <c r="F59" s="31">
        <f>ROUND(F7*G59,0)</f>
        <v>0</v>
      </c>
      <c r="G59" s="28"/>
      <c r="H59" s="31">
        <f>ROUND(H7*I59,0)</f>
        <v>0</v>
      </c>
      <c r="I59" s="28"/>
      <c r="J59" s="31">
        <f>ROUND(J7*K59,0)</f>
        <v>0</v>
      </c>
      <c r="K59" s="28"/>
      <c r="L59" s="31">
        <f>ROUND(L7*M59,0)</f>
        <v>0</v>
      </c>
      <c r="M59" s="28"/>
      <c r="N59" s="31">
        <f>ROUND(N7*O59,0)</f>
        <v>0</v>
      </c>
      <c r="O59" s="28"/>
      <c r="P59" s="31">
        <f>ROUND(P7*Q59,0)</f>
        <v>0</v>
      </c>
      <c r="Q59" s="28"/>
      <c r="R59" s="31">
        <f>ROUND(R7*S59,0)</f>
        <v>0</v>
      </c>
      <c r="S59" s="28"/>
      <c r="T59" s="31">
        <f>ROUND(T7*U59,0)</f>
        <v>0</v>
      </c>
      <c r="U59" s="28"/>
      <c r="V59" s="31">
        <f>ROUND(V7*W59,0)</f>
        <v>0</v>
      </c>
      <c r="W59" s="28"/>
      <c r="X59" s="30">
        <f t="shared" si="6"/>
        <v>0</v>
      </c>
    </row>
    <row r="60" spans="1:24" ht="14.1" customHeight="1" x14ac:dyDescent="0.15">
      <c r="A60" s="2"/>
      <c r="B60" s="45" t="s">
        <v>20</v>
      </c>
      <c r="C60" s="45"/>
      <c r="D60" s="31">
        <f>ROUND(D7*E60,0)</f>
        <v>0</v>
      </c>
      <c r="E60" s="28"/>
      <c r="F60" s="31">
        <f>ROUND(F7*G60,0)</f>
        <v>0</v>
      </c>
      <c r="G60" s="28"/>
      <c r="H60" s="31">
        <f>ROUND(H7*I60,0)</f>
        <v>0</v>
      </c>
      <c r="I60" s="28"/>
      <c r="J60" s="31">
        <f>ROUND(J7*K60,0)</f>
        <v>0</v>
      </c>
      <c r="K60" s="28"/>
      <c r="L60" s="31">
        <f>ROUND(L7*M60,0)</f>
        <v>0</v>
      </c>
      <c r="M60" s="28"/>
      <c r="N60" s="31">
        <f>ROUND(N7*O60,0)</f>
        <v>0</v>
      </c>
      <c r="O60" s="28"/>
      <c r="P60" s="31">
        <f>ROUND(P7*Q60,0)</f>
        <v>0</v>
      </c>
      <c r="Q60" s="28"/>
      <c r="R60" s="31">
        <f>ROUND(R7*S60,0)</f>
        <v>0</v>
      </c>
      <c r="S60" s="28"/>
      <c r="T60" s="31">
        <f>ROUND(T7*U60,0)</f>
        <v>0</v>
      </c>
      <c r="U60" s="28"/>
      <c r="V60" s="31">
        <f>ROUND(V7*W60,0)</f>
        <v>0</v>
      </c>
      <c r="W60" s="28"/>
      <c r="X60" s="30">
        <f t="shared" si="6"/>
        <v>0</v>
      </c>
    </row>
    <row r="61" spans="1:24" ht="14.1" customHeight="1" x14ac:dyDescent="0.15">
      <c r="A61" s="2"/>
      <c r="B61" s="44" t="s">
        <v>21</v>
      </c>
      <c r="C61" s="44"/>
      <c r="D61" s="31">
        <f>ROUND(D7*E61,0)</f>
        <v>0</v>
      </c>
      <c r="E61" s="28"/>
      <c r="F61" s="31">
        <f>ROUND(F7*G61,0)</f>
        <v>0</v>
      </c>
      <c r="G61" s="28"/>
      <c r="H61" s="31">
        <f>ROUND(H7*I61,0)</f>
        <v>0</v>
      </c>
      <c r="I61" s="28"/>
      <c r="J61" s="31">
        <f>ROUND(J7*K61,0)</f>
        <v>0</v>
      </c>
      <c r="K61" s="28"/>
      <c r="L61" s="31">
        <f>ROUND(L7*M61,0)</f>
        <v>0</v>
      </c>
      <c r="M61" s="28"/>
      <c r="N61" s="31">
        <f>ROUND(N7*O61,0)</f>
        <v>0</v>
      </c>
      <c r="O61" s="28"/>
      <c r="P61" s="31">
        <f>ROUND(P7*Q61,0)</f>
        <v>0</v>
      </c>
      <c r="Q61" s="28"/>
      <c r="R61" s="31">
        <f>ROUND(R7*S61,0)</f>
        <v>0</v>
      </c>
      <c r="S61" s="28"/>
      <c r="T61" s="31">
        <f>ROUND(T7*U61,0)</f>
        <v>0</v>
      </c>
      <c r="U61" s="28"/>
      <c r="V61" s="31">
        <f>ROUND(V7*W61,0)</f>
        <v>0</v>
      </c>
      <c r="W61" s="28"/>
      <c r="X61" s="30">
        <f t="shared" si="6"/>
        <v>0</v>
      </c>
    </row>
    <row r="62" spans="1:24" ht="14.1" customHeight="1" x14ac:dyDescent="0.15">
      <c r="A62" s="2"/>
      <c r="B62" s="43" t="s">
        <v>22</v>
      </c>
      <c r="C62" s="43"/>
      <c r="D62" s="31">
        <f>ROUND(D7*E62,0)</f>
        <v>0</v>
      </c>
      <c r="E62" s="28"/>
      <c r="F62" s="31">
        <f>ROUND(F7*G62,0)</f>
        <v>0</v>
      </c>
      <c r="G62" s="28"/>
      <c r="H62" s="31">
        <f>ROUND(H7*I62,0)</f>
        <v>0</v>
      </c>
      <c r="I62" s="28"/>
      <c r="J62" s="31">
        <f>ROUND(J7*K62,0)</f>
        <v>0</v>
      </c>
      <c r="K62" s="28"/>
      <c r="L62" s="31">
        <f>ROUND(L7*M62,0)</f>
        <v>0</v>
      </c>
      <c r="M62" s="28"/>
      <c r="N62" s="31">
        <f>ROUND(N7*O62,0)</f>
        <v>0</v>
      </c>
      <c r="O62" s="28"/>
      <c r="P62" s="31">
        <f>ROUND(P7*Q62,0)</f>
        <v>0</v>
      </c>
      <c r="Q62" s="28"/>
      <c r="R62" s="31">
        <f>ROUND(R7*S62,0)</f>
        <v>0</v>
      </c>
      <c r="S62" s="28"/>
      <c r="T62" s="31">
        <f>ROUND(T7*U62,0)</f>
        <v>0</v>
      </c>
      <c r="U62" s="28"/>
      <c r="V62" s="31">
        <f>ROUND(V7*W62,0)</f>
        <v>0</v>
      </c>
      <c r="W62" s="28"/>
      <c r="X62" s="30">
        <f t="shared" si="6"/>
        <v>0</v>
      </c>
    </row>
    <row r="63" spans="1:24" ht="14.1" customHeight="1" x14ac:dyDescent="0.15">
      <c r="A63" s="2"/>
      <c r="B63" s="43" t="s">
        <v>23</v>
      </c>
      <c r="C63" s="43"/>
      <c r="D63" s="31">
        <f>ROUND(D7*E63,0)</f>
        <v>0</v>
      </c>
      <c r="E63" s="28"/>
      <c r="F63" s="31">
        <f>ROUND(F7*G63,0)</f>
        <v>0</v>
      </c>
      <c r="G63" s="28"/>
      <c r="H63" s="31">
        <f>ROUND(H7*I63,0)</f>
        <v>0</v>
      </c>
      <c r="I63" s="28"/>
      <c r="J63" s="31">
        <f>ROUND(J7*K63,0)</f>
        <v>0</v>
      </c>
      <c r="K63" s="28"/>
      <c r="L63" s="31">
        <f>ROUND(L7*M63,0)</f>
        <v>0</v>
      </c>
      <c r="M63" s="28"/>
      <c r="N63" s="31">
        <f>ROUND(N7*O63,0)</f>
        <v>0</v>
      </c>
      <c r="O63" s="28"/>
      <c r="P63" s="31">
        <f>ROUND(P7*Q63,0)</f>
        <v>0</v>
      </c>
      <c r="Q63" s="28"/>
      <c r="R63" s="31">
        <f>ROUND(R7*S63,0)</f>
        <v>0</v>
      </c>
      <c r="S63" s="28"/>
      <c r="T63" s="31">
        <f>ROUND(T7*U63,0)</f>
        <v>0</v>
      </c>
      <c r="U63" s="28"/>
      <c r="V63" s="31">
        <f>ROUND(V7*W63,0)</f>
        <v>0</v>
      </c>
      <c r="W63" s="28"/>
      <c r="X63" s="30">
        <f t="shared" si="6"/>
        <v>0</v>
      </c>
    </row>
    <row r="64" spans="1:24" ht="14.1" customHeight="1" x14ac:dyDescent="0.15">
      <c r="A64" s="2"/>
      <c r="B64" s="66" t="s">
        <v>24</v>
      </c>
      <c r="C64" s="6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7"/>
    </row>
    <row r="65" spans="1:24" ht="14.1" customHeight="1" x14ac:dyDescent="0.15">
      <c r="A65" s="2"/>
      <c r="B65" s="41" t="s">
        <v>25</v>
      </c>
      <c r="C65" s="41"/>
      <c r="D65" s="31">
        <f>ROUND(D7*E65,0)</f>
        <v>0</v>
      </c>
      <c r="E65" s="28"/>
      <c r="F65" s="31">
        <f>ROUND(F7*G65,0)</f>
        <v>0</v>
      </c>
      <c r="G65" s="28"/>
      <c r="H65" s="31">
        <f>ROUND(H7*I65,0)</f>
        <v>0</v>
      </c>
      <c r="I65" s="28"/>
      <c r="J65" s="31">
        <f>ROUND(J7*K65,0)</f>
        <v>0</v>
      </c>
      <c r="K65" s="28"/>
      <c r="L65" s="31">
        <f>ROUND(L7*M65,0)</f>
        <v>0</v>
      </c>
      <c r="M65" s="28"/>
      <c r="N65" s="31">
        <f>ROUND(N7*O65,0)</f>
        <v>0</v>
      </c>
      <c r="O65" s="28"/>
      <c r="P65" s="31">
        <f>ROUND(P7*Q65,0)</f>
        <v>0</v>
      </c>
      <c r="Q65" s="28"/>
      <c r="R65" s="31">
        <f>ROUND(R7*S65,0)</f>
        <v>0</v>
      </c>
      <c r="S65" s="28"/>
      <c r="T65" s="31">
        <f>ROUND(T7*U65,0)</f>
        <v>0</v>
      </c>
      <c r="U65" s="28"/>
      <c r="V65" s="31">
        <f>ROUND(V7*W65,0)</f>
        <v>0</v>
      </c>
      <c r="W65" s="28"/>
      <c r="X65" s="30">
        <f t="shared" ref="X65:X71" si="7">D65+F65+H65+J65+L65+N65+P65+R65+T65+V65</f>
        <v>0</v>
      </c>
    </row>
    <row r="66" spans="1:24" ht="14.1" customHeight="1" x14ac:dyDescent="0.15">
      <c r="A66" s="2"/>
      <c r="B66" s="40" t="s">
        <v>26</v>
      </c>
      <c r="C66" s="40"/>
      <c r="D66" s="31">
        <f>ROUND(D7*E66,0)</f>
        <v>0</v>
      </c>
      <c r="E66" s="28"/>
      <c r="F66" s="31">
        <f>ROUND(F7*G66,0)</f>
        <v>0</v>
      </c>
      <c r="G66" s="28"/>
      <c r="H66" s="31">
        <f>ROUND(H7*I66,0)</f>
        <v>0</v>
      </c>
      <c r="I66" s="28"/>
      <c r="J66" s="31">
        <f>ROUND(J7*K66,0)</f>
        <v>0</v>
      </c>
      <c r="K66" s="28"/>
      <c r="L66" s="31">
        <f>ROUND(L7*M66,0)</f>
        <v>0</v>
      </c>
      <c r="M66" s="28"/>
      <c r="N66" s="31">
        <f>ROUND(N7*O66,0)</f>
        <v>0</v>
      </c>
      <c r="O66" s="28"/>
      <c r="P66" s="31">
        <f>ROUND(P7*Q66,0)</f>
        <v>0</v>
      </c>
      <c r="Q66" s="28"/>
      <c r="R66" s="31">
        <f>ROUND(R7*S66,0)</f>
        <v>0</v>
      </c>
      <c r="S66" s="28"/>
      <c r="T66" s="31">
        <f>ROUND(T7*U66,0)</f>
        <v>0</v>
      </c>
      <c r="U66" s="28"/>
      <c r="V66" s="31">
        <f>ROUND(V7*W66,0)</f>
        <v>0</v>
      </c>
      <c r="W66" s="28"/>
      <c r="X66" s="30">
        <f t="shared" si="7"/>
        <v>0</v>
      </c>
    </row>
    <row r="67" spans="1:24" ht="14.1" customHeight="1" x14ac:dyDescent="0.15">
      <c r="A67" s="2"/>
      <c r="B67" s="39" t="s">
        <v>18</v>
      </c>
      <c r="C67" s="39"/>
      <c r="D67" s="31">
        <f>ROUND(D7*E67,0)</f>
        <v>0</v>
      </c>
      <c r="E67" s="28"/>
      <c r="F67" s="31">
        <f>ROUND(F7*G67,0)</f>
        <v>0</v>
      </c>
      <c r="G67" s="28"/>
      <c r="H67" s="31">
        <f>ROUND(H7*I67,0)</f>
        <v>0</v>
      </c>
      <c r="I67" s="28"/>
      <c r="J67" s="31">
        <f>ROUND(J7*K67,0)</f>
        <v>0</v>
      </c>
      <c r="K67" s="28"/>
      <c r="L67" s="31">
        <f>ROUND(L7*M67,0)</f>
        <v>0</v>
      </c>
      <c r="M67" s="28"/>
      <c r="N67" s="31">
        <f>ROUND(N7*O67,0)</f>
        <v>0</v>
      </c>
      <c r="O67" s="28"/>
      <c r="P67" s="31">
        <f>ROUND(P7*Q67,0)</f>
        <v>0</v>
      </c>
      <c r="Q67" s="28"/>
      <c r="R67" s="31">
        <f>ROUND(R7*S67,0)</f>
        <v>0</v>
      </c>
      <c r="S67" s="28"/>
      <c r="T67" s="31">
        <f>ROUND(T7*U67,0)</f>
        <v>0</v>
      </c>
      <c r="U67" s="28"/>
      <c r="V67" s="31">
        <f>ROUND(V7*W67,0)</f>
        <v>0</v>
      </c>
      <c r="W67" s="28"/>
      <c r="X67" s="30">
        <f t="shared" si="7"/>
        <v>0</v>
      </c>
    </row>
    <row r="68" spans="1:24" ht="14.1" customHeight="1" x14ac:dyDescent="0.15">
      <c r="A68" s="2"/>
      <c r="B68" s="39" t="s">
        <v>22</v>
      </c>
      <c r="C68" s="39"/>
      <c r="D68" s="31">
        <f>ROUND(D7*E68,0)</f>
        <v>0</v>
      </c>
      <c r="E68" s="28"/>
      <c r="F68" s="31">
        <f>ROUND(F7*G68,0)</f>
        <v>0</v>
      </c>
      <c r="G68" s="28"/>
      <c r="H68" s="31">
        <f>ROUND(H7*I68,0)</f>
        <v>0</v>
      </c>
      <c r="I68" s="28"/>
      <c r="J68" s="31">
        <f>ROUND(J7*K68,0)</f>
        <v>0</v>
      </c>
      <c r="K68" s="28"/>
      <c r="L68" s="31">
        <f>ROUND(L7*M68,0)</f>
        <v>0</v>
      </c>
      <c r="M68" s="28"/>
      <c r="N68" s="31">
        <f>ROUND(N7*O68,0)</f>
        <v>0</v>
      </c>
      <c r="O68" s="28"/>
      <c r="P68" s="31">
        <f>ROUND(P7*Q68,0)</f>
        <v>0</v>
      </c>
      <c r="Q68" s="28"/>
      <c r="R68" s="31">
        <f>ROUND(R7*S68,0)</f>
        <v>0</v>
      </c>
      <c r="S68" s="28"/>
      <c r="T68" s="31">
        <f>ROUND(T7*U68,0)</f>
        <v>0</v>
      </c>
      <c r="U68" s="28"/>
      <c r="V68" s="31">
        <f>ROUND(V7*W68,0)</f>
        <v>0</v>
      </c>
      <c r="W68" s="28"/>
      <c r="X68" s="30">
        <f t="shared" si="7"/>
        <v>0</v>
      </c>
    </row>
    <row r="69" spans="1:24" ht="14.1" customHeight="1" x14ac:dyDescent="0.15">
      <c r="A69" s="2"/>
      <c r="B69" s="40" t="s">
        <v>23</v>
      </c>
      <c r="C69" s="40"/>
      <c r="D69" s="31">
        <f>ROUND(D7*E69,0)</f>
        <v>0</v>
      </c>
      <c r="E69" s="28"/>
      <c r="F69" s="31">
        <f>ROUND(F7*G69,0)</f>
        <v>0</v>
      </c>
      <c r="G69" s="28"/>
      <c r="H69" s="31">
        <f>ROUND(H7*I69,0)</f>
        <v>0</v>
      </c>
      <c r="I69" s="28"/>
      <c r="J69" s="31">
        <f>ROUND(J7*K69,0)</f>
        <v>0</v>
      </c>
      <c r="K69" s="28"/>
      <c r="L69" s="31">
        <f>ROUND(L7*M69,0)</f>
        <v>0</v>
      </c>
      <c r="M69" s="28"/>
      <c r="N69" s="31">
        <f>ROUND(N7*O69,0)</f>
        <v>0</v>
      </c>
      <c r="O69" s="28"/>
      <c r="P69" s="31">
        <f>ROUND(P7*Q69,0)</f>
        <v>0</v>
      </c>
      <c r="Q69" s="28"/>
      <c r="R69" s="31">
        <f>ROUND(R7*S69,0)</f>
        <v>0</v>
      </c>
      <c r="S69" s="28"/>
      <c r="T69" s="31">
        <f>ROUND(T7*U69,0)</f>
        <v>0</v>
      </c>
      <c r="U69" s="28"/>
      <c r="V69" s="31">
        <f>ROUND(V7*W69,0)</f>
        <v>0</v>
      </c>
      <c r="W69" s="28"/>
      <c r="X69" s="30">
        <f t="shared" si="7"/>
        <v>0</v>
      </c>
    </row>
    <row r="70" spans="1:24" ht="14.1" customHeight="1" x14ac:dyDescent="0.15">
      <c r="A70" s="2"/>
      <c r="B70" s="39" t="s">
        <v>27</v>
      </c>
      <c r="C70" s="39"/>
      <c r="D70" s="31">
        <f>ROUND(D7*E70,0)</f>
        <v>0</v>
      </c>
      <c r="E70" s="28"/>
      <c r="F70" s="31">
        <f>ROUND(F7*G70,0)</f>
        <v>0</v>
      </c>
      <c r="G70" s="28"/>
      <c r="H70" s="31">
        <f>ROUND(H7*I70,0)</f>
        <v>0</v>
      </c>
      <c r="I70" s="28"/>
      <c r="J70" s="31">
        <f>ROUND(J7*K70,0)</f>
        <v>0</v>
      </c>
      <c r="K70" s="28"/>
      <c r="L70" s="31">
        <f>ROUND(L7*M70,0)</f>
        <v>0</v>
      </c>
      <c r="M70" s="28"/>
      <c r="N70" s="31">
        <f>ROUND(N7*O70,0)</f>
        <v>0</v>
      </c>
      <c r="O70" s="28"/>
      <c r="P70" s="31">
        <f>ROUND(P7*Q70,0)</f>
        <v>0</v>
      </c>
      <c r="Q70" s="28"/>
      <c r="R70" s="31">
        <f>ROUND(R7*S70,0)</f>
        <v>0</v>
      </c>
      <c r="S70" s="28"/>
      <c r="T70" s="31">
        <f>ROUND(T7*U70,0)</f>
        <v>0</v>
      </c>
      <c r="U70" s="28"/>
      <c r="V70" s="31">
        <f>ROUND(V7*W70,0)</f>
        <v>0</v>
      </c>
      <c r="W70" s="28"/>
      <c r="X70" s="30">
        <f t="shared" si="7"/>
        <v>0</v>
      </c>
    </row>
    <row r="71" spans="1:24" ht="14.1" customHeight="1" x14ac:dyDescent="0.15">
      <c r="A71" s="2"/>
      <c r="B71" s="37" t="s">
        <v>0</v>
      </c>
      <c r="C71" s="38"/>
      <c r="D71" s="31">
        <f t="shared" ref="D71:W71" si="8">SUM(D54:D70)</f>
        <v>0</v>
      </c>
      <c r="E71" s="31">
        <f t="shared" si="8"/>
        <v>0</v>
      </c>
      <c r="F71" s="31">
        <f t="shared" si="8"/>
        <v>0</v>
      </c>
      <c r="G71" s="31">
        <f t="shared" si="8"/>
        <v>0</v>
      </c>
      <c r="H71" s="31">
        <f t="shared" si="8"/>
        <v>0</v>
      </c>
      <c r="I71" s="31">
        <f t="shared" si="8"/>
        <v>0</v>
      </c>
      <c r="J71" s="31">
        <f t="shared" si="8"/>
        <v>0</v>
      </c>
      <c r="K71" s="31">
        <f t="shared" si="8"/>
        <v>0</v>
      </c>
      <c r="L71" s="31">
        <f t="shared" si="8"/>
        <v>0</v>
      </c>
      <c r="M71" s="31">
        <f t="shared" si="8"/>
        <v>0</v>
      </c>
      <c r="N71" s="31">
        <f t="shared" si="8"/>
        <v>0</v>
      </c>
      <c r="O71" s="31">
        <f t="shared" si="8"/>
        <v>0</v>
      </c>
      <c r="P71" s="31">
        <f t="shared" si="8"/>
        <v>0</v>
      </c>
      <c r="Q71" s="31">
        <f t="shared" si="8"/>
        <v>0</v>
      </c>
      <c r="R71" s="31">
        <f t="shared" si="8"/>
        <v>0</v>
      </c>
      <c r="S71" s="31">
        <f t="shared" si="8"/>
        <v>0</v>
      </c>
      <c r="T71" s="31">
        <f t="shared" si="8"/>
        <v>0</v>
      </c>
      <c r="U71" s="31">
        <f t="shared" si="8"/>
        <v>0</v>
      </c>
      <c r="V71" s="31">
        <f t="shared" si="8"/>
        <v>0</v>
      </c>
      <c r="W71" s="31">
        <f t="shared" si="8"/>
        <v>0</v>
      </c>
      <c r="X71" s="30">
        <f t="shared" si="7"/>
        <v>0</v>
      </c>
    </row>
    <row r="72" spans="1:24" ht="20.100000000000001" customHeight="1" x14ac:dyDescent="0.15"/>
    <row r="73" spans="1:24" ht="20.25" customHeight="1" thickBot="1" x14ac:dyDescent="0.2">
      <c r="A73" s="2"/>
      <c r="B73" s="17" t="s">
        <v>35</v>
      </c>
      <c r="C73" s="4"/>
    </row>
    <row r="74" spans="1:24" ht="37.5" customHeight="1" x14ac:dyDescent="0.15">
      <c r="A74" s="2"/>
      <c r="B74" s="52" t="s">
        <v>6</v>
      </c>
      <c r="C74" s="52"/>
      <c r="D74" s="22" t="s">
        <v>30</v>
      </c>
      <c r="E74" s="22" t="s">
        <v>30</v>
      </c>
      <c r="F74" s="22" t="s">
        <v>30</v>
      </c>
      <c r="G74" s="23" t="s">
        <v>31</v>
      </c>
      <c r="H74" s="22" t="s">
        <v>30</v>
      </c>
      <c r="I74" s="23" t="s">
        <v>31</v>
      </c>
      <c r="J74" s="22" t="s">
        <v>30</v>
      </c>
      <c r="K74" s="23" t="s">
        <v>31</v>
      </c>
      <c r="L74" s="22" t="s">
        <v>30</v>
      </c>
      <c r="M74" s="23" t="s">
        <v>31</v>
      </c>
      <c r="N74" s="22" t="s">
        <v>30</v>
      </c>
      <c r="O74" s="23" t="s">
        <v>31</v>
      </c>
      <c r="P74" s="22" t="s">
        <v>30</v>
      </c>
      <c r="Q74" s="23" t="s">
        <v>31</v>
      </c>
      <c r="R74" s="22" t="s">
        <v>30</v>
      </c>
      <c r="S74" s="23" t="s">
        <v>31</v>
      </c>
      <c r="T74" s="22" t="s">
        <v>30</v>
      </c>
      <c r="U74" s="23" t="s">
        <v>31</v>
      </c>
      <c r="V74" s="22" t="s">
        <v>30</v>
      </c>
      <c r="W74" s="23" t="s">
        <v>31</v>
      </c>
      <c r="X74" s="24" t="s">
        <v>32</v>
      </c>
    </row>
    <row r="75" spans="1:24" ht="37.5" customHeight="1" x14ac:dyDescent="0.15">
      <c r="A75" s="2"/>
      <c r="B75" s="52" t="s">
        <v>28</v>
      </c>
      <c r="C75" s="52"/>
      <c r="D75" s="62" t="str">
        <f>D9</f>
        <v>サンプル組合</v>
      </c>
      <c r="E75" s="63"/>
      <c r="F75" s="62">
        <f>F9</f>
        <v>0</v>
      </c>
      <c r="G75" s="63"/>
      <c r="H75" s="62">
        <f>H9</f>
        <v>0</v>
      </c>
      <c r="I75" s="63"/>
      <c r="J75" s="62">
        <f>J9</f>
        <v>0</v>
      </c>
      <c r="K75" s="63"/>
      <c r="L75" s="62">
        <f>L9</f>
        <v>0</v>
      </c>
      <c r="M75" s="63"/>
      <c r="N75" s="62">
        <f>N9</f>
        <v>0</v>
      </c>
      <c r="O75" s="63"/>
      <c r="P75" s="62">
        <f>P9</f>
        <v>0</v>
      </c>
      <c r="Q75" s="63"/>
      <c r="R75" s="62">
        <f>R9</f>
        <v>0</v>
      </c>
      <c r="S75" s="63"/>
      <c r="T75" s="62">
        <f>T9</f>
        <v>0</v>
      </c>
      <c r="U75" s="63"/>
      <c r="V75" s="62" t="str">
        <f>V9</f>
        <v>サンプル広域連合</v>
      </c>
      <c r="W75" s="63"/>
      <c r="X75" s="25"/>
    </row>
    <row r="76" spans="1:24" ht="14.1" customHeight="1" x14ac:dyDescent="0.15">
      <c r="A76" s="2"/>
      <c r="B76" s="67" t="s">
        <v>14</v>
      </c>
      <c r="C76" s="67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7"/>
    </row>
    <row r="77" spans="1:24" ht="14.1" customHeight="1" x14ac:dyDescent="0.15">
      <c r="A77" s="2"/>
      <c r="B77" s="41" t="s">
        <v>15</v>
      </c>
      <c r="C77" s="41"/>
      <c r="D77" s="31">
        <f t="shared" ref="D77:W85" si="9">D11+D33-D55</f>
        <v>0</v>
      </c>
      <c r="E77" s="31">
        <f t="shared" si="9"/>
        <v>0</v>
      </c>
      <c r="F77" s="31">
        <f t="shared" si="9"/>
        <v>0</v>
      </c>
      <c r="G77" s="31">
        <f t="shared" si="9"/>
        <v>0</v>
      </c>
      <c r="H77" s="31">
        <f t="shared" si="9"/>
        <v>0</v>
      </c>
      <c r="I77" s="31">
        <f t="shared" si="9"/>
        <v>0</v>
      </c>
      <c r="J77" s="31">
        <f t="shared" si="9"/>
        <v>0</v>
      </c>
      <c r="K77" s="31">
        <f t="shared" si="9"/>
        <v>0</v>
      </c>
      <c r="L77" s="31">
        <f t="shared" si="9"/>
        <v>0</v>
      </c>
      <c r="M77" s="31">
        <f t="shared" si="9"/>
        <v>0</v>
      </c>
      <c r="N77" s="31">
        <f t="shared" si="9"/>
        <v>0</v>
      </c>
      <c r="O77" s="31">
        <f t="shared" si="9"/>
        <v>0</v>
      </c>
      <c r="P77" s="31">
        <f t="shared" si="9"/>
        <v>0</v>
      </c>
      <c r="Q77" s="31">
        <f t="shared" si="9"/>
        <v>0</v>
      </c>
      <c r="R77" s="31">
        <f t="shared" si="9"/>
        <v>0</v>
      </c>
      <c r="S77" s="31">
        <f t="shared" si="9"/>
        <v>0</v>
      </c>
      <c r="T77" s="31">
        <f t="shared" si="9"/>
        <v>0</v>
      </c>
      <c r="U77" s="31">
        <f t="shared" si="9"/>
        <v>0</v>
      </c>
      <c r="V77" s="31">
        <f t="shared" si="9"/>
        <v>0</v>
      </c>
      <c r="W77" s="31">
        <f t="shared" si="9"/>
        <v>10000</v>
      </c>
      <c r="X77" s="30">
        <f t="shared" ref="X77:X85" si="10">D77+F77+H77+J77+L77+N77+P77+R77+T77+V77</f>
        <v>0</v>
      </c>
    </row>
    <row r="78" spans="1:24" ht="14.1" customHeight="1" x14ac:dyDescent="0.15">
      <c r="A78" s="2"/>
      <c r="B78" s="43" t="s">
        <v>16</v>
      </c>
      <c r="C78" s="43"/>
      <c r="D78" s="31">
        <f t="shared" si="9"/>
        <v>0</v>
      </c>
      <c r="E78" s="31">
        <f t="shared" si="9"/>
        <v>0</v>
      </c>
      <c r="F78" s="31">
        <f t="shared" si="9"/>
        <v>0</v>
      </c>
      <c r="G78" s="31">
        <f t="shared" si="9"/>
        <v>0</v>
      </c>
      <c r="H78" s="31">
        <f t="shared" si="9"/>
        <v>0</v>
      </c>
      <c r="I78" s="31">
        <f t="shared" si="9"/>
        <v>0</v>
      </c>
      <c r="J78" s="31">
        <f t="shared" si="9"/>
        <v>0</v>
      </c>
      <c r="K78" s="31">
        <f t="shared" si="9"/>
        <v>0</v>
      </c>
      <c r="L78" s="31">
        <f t="shared" si="9"/>
        <v>0</v>
      </c>
      <c r="M78" s="31">
        <f t="shared" si="9"/>
        <v>0</v>
      </c>
      <c r="N78" s="31">
        <f t="shared" si="9"/>
        <v>0</v>
      </c>
      <c r="O78" s="31">
        <f t="shared" si="9"/>
        <v>0</v>
      </c>
      <c r="P78" s="31">
        <f t="shared" si="9"/>
        <v>0</v>
      </c>
      <c r="Q78" s="31">
        <f t="shared" si="9"/>
        <v>0</v>
      </c>
      <c r="R78" s="31">
        <f t="shared" si="9"/>
        <v>0</v>
      </c>
      <c r="S78" s="31">
        <f t="shared" si="9"/>
        <v>0</v>
      </c>
      <c r="T78" s="31">
        <f t="shared" si="9"/>
        <v>0</v>
      </c>
      <c r="U78" s="31">
        <f t="shared" si="9"/>
        <v>0</v>
      </c>
      <c r="V78" s="31">
        <f t="shared" si="9"/>
        <v>0</v>
      </c>
      <c r="W78" s="31">
        <f t="shared" si="9"/>
        <v>0</v>
      </c>
      <c r="X78" s="30">
        <f t="shared" si="10"/>
        <v>0</v>
      </c>
    </row>
    <row r="79" spans="1:24" ht="14.1" customHeight="1" x14ac:dyDescent="0.15">
      <c r="A79" s="2"/>
      <c r="B79" s="43" t="s">
        <v>17</v>
      </c>
      <c r="C79" s="43"/>
      <c r="D79" s="31">
        <f t="shared" si="9"/>
        <v>389</v>
      </c>
      <c r="E79" s="31">
        <f t="shared" si="9"/>
        <v>777</v>
      </c>
      <c r="F79" s="31">
        <f t="shared" si="9"/>
        <v>0</v>
      </c>
      <c r="G79" s="31">
        <f t="shared" si="9"/>
        <v>0</v>
      </c>
      <c r="H79" s="31">
        <f t="shared" si="9"/>
        <v>0</v>
      </c>
      <c r="I79" s="31">
        <f t="shared" si="9"/>
        <v>0</v>
      </c>
      <c r="J79" s="31">
        <f t="shared" si="9"/>
        <v>0</v>
      </c>
      <c r="K79" s="31">
        <f t="shared" si="9"/>
        <v>0</v>
      </c>
      <c r="L79" s="31">
        <f t="shared" si="9"/>
        <v>0</v>
      </c>
      <c r="M79" s="31">
        <f t="shared" si="9"/>
        <v>0</v>
      </c>
      <c r="N79" s="31">
        <f t="shared" si="9"/>
        <v>0</v>
      </c>
      <c r="O79" s="31">
        <f t="shared" si="9"/>
        <v>0</v>
      </c>
      <c r="P79" s="31">
        <f t="shared" si="9"/>
        <v>0</v>
      </c>
      <c r="Q79" s="31">
        <f t="shared" si="9"/>
        <v>0</v>
      </c>
      <c r="R79" s="31">
        <f t="shared" si="9"/>
        <v>0</v>
      </c>
      <c r="S79" s="31">
        <f t="shared" si="9"/>
        <v>0</v>
      </c>
      <c r="T79" s="31">
        <f t="shared" si="9"/>
        <v>0</v>
      </c>
      <c r="U79" s="31">
        <f t="shared" si="9"/>
        <v>0</v>
      </c>
      <c r="V79" s="31">
        <f t="shared" si="9"/>
        <v>0</v>
      </c>
      <c r="W79" s="31">
        <f t="shared" si="9"/>
        <v>0</v>
      </c>
      <c r="X79" s="30">
        <f t="shared" si="10"/>
        <v>389</v>
      </c>
    </row>
    <row r="80" spans="1:24" ht="14.1" customHeight="1" x14ac:dyDescent="0.15">
      <c r="A80" s="2"/>
      <c r="B80" s="41" t="s">
        <v>18</v>
      </c>
      <c r="C80" s="41"/>
      <c r="D80" s="31">
        <f t="shared" si="9"/>
        <v>4000</v>
      </c>
      <c r="E80" s="31">
        <f t="shared" si="9"/>
        <v>8000</v>
      </c>
      <c r="F80" s="31">
        <f t="shared" si="9"/>
        <v>0</v>
      </c>
      <c r="G80" s="31">
        <f t="shared" si="9"/>
        <v>0</v>
      </c>
      <c r="H80" s="31">
        <f t="shared" si="9"/>
        <v>0</v>
      </c>
      <c r="I80" s="31">
        <f t="shared" si="9"/>
        <v>0</v>
      </c>
      <c r="J80" s="31">
        <f t="shared" si="9"/>
        <v>0</v>
      </c>
      <c r="K80" s="31">
        <f t="shared" si="9"/>
        <v>0</v>
      </c>
      <c r="L80" s="31">
        <f t="shared" si="9"/>
        <v>0</v>
      </c>
      <c r="M80" s="31">
        <f t="shared" si="9"/>
        <v>0</v>
      </c>
      <c r="N80" s="31">
        <f t="shared" si="9"/>
        <v>0</v>
      </c>
      <c r="O80" s="31">
        <f t="shared" si="9"/>
        <v>0</v>
      </c>
      <c r="P80" s="31">
        <f t="shared" si="9"/>
        <v>0</v>
      </c>
      <c r="Q80" s="31">
        <f t="shared" si="9"/>
        <v>0</v>
      </c>
      <c r="R80" s="31">
        <f t="shared" si="9"/>
        <v>0</v>
      </c>
      <c r="S80" s="31">
        <f t="shared" si="9"/>
        <v>0</v>
      </c>
      <c r="T80" s="31">
        <f t="shared" si="9"/>
        <v>0</v>
      </c>
      <c r="U80" s="31">
        <f t="shared" si="9"/>
        <v>0</v>
      </c>
      <c r="V80" s="31">
        <f t="shared" si="9"/>
        <v>0</v>
      </c>
      <c r="W80" s="31">
        <f t="shared" si="9"/>
        <v>0</v>
      </c>
      <c r="X80" s="30">
        <f t="shared" si="10"/>
        <v>4000</v>
      </c>
    </row>
    <row r="81" spans="1:24" ht="14.1" customHeight="1" x14ac:dyDescent="0.15">
      <c r="A81" s="2"/>
      <c r="B81" s="44" t="s">
        <v>19</v>
      </c>
      <c r="C81" s="44"/>
      <c r="D81" s="31">
        <f t="shared" si="9"/>
        <v>0</v>
      </c>
      <c r="E81" s="31">
        <f t="shared" si="9"/>
        <v>0</v>
      </c>
      <c r="F81" s="31">
        <f t="shared" si="9"/>
        <v>0</v>
      </c>
      <c r="G81" s="31">
        <f t="shared" si="9"/>
        <v>0</v>
      </c>
      <c r="H81" s="31">
        <f t="shared" si="9"/>
        <v>0</v>
      </c>
      <c r="I81" s="31">
        <f t="shared" si="9"/>
        <v>0</v>
      </c>
      <c r="J81" s="31">
        <f t="shared" si="9"/>
        <v>0</v>
      </c>
      <c r="K81" s="31">
        <f t="shared" si="9"/>
        <v>0</v>
      </c>
      <c r="L81" s="31">
        <f t="shared" si="9"/>
        <v>0</v>
      </c>
      <c r="M81" s="31">
        <f t="shared" si="9"/>
        <v>0</v>
      </c>
      <c r="N81" s="31">
        <f t="shared" si="9"/>
        <v>0</v>
      </c>
      <c r="O81" s="31">
        <f t="shared" si="9"/>
        <v>0</v>
      </c>
      <c r="P81" s="31">
        <f t="shared" si="9"/>
        <v>0</v>
      </c>
      <c r="Q81" s="31">
        <f t="shared" si="9"/>
        <v>0</v>
      </c>
      <c r="R81" s="31">
        <f t="shared" si="9"/>
        <v>0</v>
      </c>
      <c r="S81" s="31">
        <f t="shared" si="9"/>
        <v>0</v>
      </c>
      <c r="T81" s="31">
        <f t="shared" si="9"/>
        <v>0</v>
      </c>
      <c r="U81" s="31">
        <f t="shared" si="9"/>
        <v>0</v>
      </c>
      <c r="V81" s="31">
        <f t="shared" si="9"/>
        <v>0</v>
      </c>
      <c r="W81" s="31">
        <f t="shared" si="9"/>
        <v>100000000</v>
      </c>
      <c r="X81" s="30">
        <f t="shared" si="10"/>
        <v>0</v>
      </c>
    </row>
    <row r="82" spans="1:24" ht="14.1" customHeight="1" x14ac:dyDescent="0.15">
      <c r="A82" s="2"/>
      <c r="B82" s="45" t="s">
        <v>20</v>
      </c>
      <c r="C82" s="45"/>
      <c r="D82" s="31">
        <f t="shared" si="9"/>
        <v>0</v>
      </c>
      <c r="E82" s="31">
        <f t="shared" si="9"/>
        <v>0</v>
      </c>
      <c r="F82" s="31">
        <f t="shared" si="9"/>
        <v>0</v>
      </c>
      <c r="G82" s="31">
        <f t="shared" si="9"/>
        <v>0</v>
      </c>
      <c r="H82" s="31">
        <f t="shared" si="9"/>
        <v>0</v>
      </c>
      <c r="I82" s="31">
        <f t="shared" si="9"/>
        <v>0</v>
      </c>
      <c r="J82" s="31">
        <f t="shared" si="9"/>
        <v>0</v>
      </c>
      <c r="K82" s="31">
        <f t="shared" si="9"/>
        <v>0</v>
      </c>
      <c r="L82" s="31">
        <f t="shared" si="9"/>
        <v>0</v>
      </c>
      <c r="M82" s="31">
        <f t="shared" si="9"/>
        <v>0</v>
      </c>
      <c r="N82" s="31">
        <f t="shared" si="9"/>
        <v>0</v>
      </c>
      <c r="O82" s="31">
        <f t="shared" si="9"/>
        <v>0</v>
      </c>
      <c r="P82" s="31">
        <f t="shared" si="9"/>
        <v>0</v>
      </c>
      <c r="Q82" s="31">
        <f t="shared" si="9"/>
        <v>0</v>
      </c>
      <c r="R82" s="31">
        <f t="shared" si="9"/>
        <v>0</v>
      </c>
      <c r="S82" s="31">
        <f t="shared" si="9"/>
        <v>0</v>
      </c>
      <c r="T82" s="31">
        <f t="shared" si="9"/>
        <v>0</v>
      </c>
      <c r="U82" s="31">
        <f t="shared" si="9"/>
        <v>0</v>
      </c>
      <c r="V82" s="31">
        <f t="shared" si="9"/>
        <v>0</v>
      </c>
      <c r="W82" s="31">
        <f t="shared" si="9"/>
        <v>0</v>
      </c>
      <c r="X82" s="30">
        <f t="shared" si="10"/>
        <v>0</v>
      </c>
    </row>
    <row r="83" spans="1:24" ht="14.1" customHeight="1" x14ac:dyDescent="0.15">
      <c r="A83" s="2"/>
      <c r="B83" s="44" t="s">
        <v>21</v>
      </c>
      <c r="C83" s="44"/>
      <c r="D83" s="31">
        <f t="shared" si="9"/>
        <v>250000</v>
      </c>
      <c r="E83" s="31">
        <f t="shared" si="9"/>
        <v>500000</v>
      </c>
      <c r="F83" s="31">
        <f t="shared" si="9"/>
        <v>0</v>
      </c>
      <c r="G83" s="31">
        <f t="shared" si="9"/>
        <v>0</v>
      </c>
      <c r="H83" s="31">
        <f t="shared" si="9"/>
        <v>0</v>
      </c>
      <c r="I83" s="31">
        <f t="shared" si="9"/>
        <v>0</v>
      </c>
      <c r="J83" s="31">
        <f t="shared" si="9"/>
        <v>0</v>
      </c>
      <c r="K83" s="31">
        <f t="shared" si="9"/>
        <v>0</v>
      </c>
      <c r="L83" s="31">
        <f t="shared" si="9"/>
        <v>0</v>
      </c>
      <c r="M83" s="31">
        <f t="shared" si="9"/>
        <v>0</v>
      </c>
      <c r="N83" s="31">
        <f t="shared" si="9"/>
        <v>0</v>
      </c>
      <c r="O83" s="31">
        <f t="shared" si="9"/>
        <v>0</v>
      </c>
      <c r="P83" s="31">
        <f t="shared" si="9"/>
        <v>0</v>
      </c>
      <c r="Q83" s="31">
        <f t="shared" si="9"/>
        <v>0</v>
      </c>
      <c r="R83" s="31">
        <f t="shared" si="9"/>
        <v>0</v>
      </c>
      <c r="S83" s="31">
        <f t="shared" si="9"/>
        <v>0</v>
      </c>
      <c r="T83" s="31">
        <f t="shared" si="9"/>
        <v>0</v>
      </c>
      <c r="U83" s="31">
        <f t="shared" si="9"/>
        <v>0</v>
      </c>
      <c r="V83" s="31">
        <f t="shared" si="9"/>
        <v>0</v>
      </c>
      <c r="W83" s="31">
        <f t="shared" si="9"/>
        <v>0</v>
      </c>
      <c r="X83" s="30">
        <f t="shared" si="10"/>
        <v>250000</v>
      </c>
    </row>
    <row r="84" spans="1:24" ht="14.1" customHeight="1" x14ac:dyDescent="0.15">
      <c r="A84" s="2"/>
      <c r="B84" s="43" t="s">
        <v>22</v>
      </c>
      <c r="C84" s="43"/>
      <c r="D84" s="31">
        <f t="shared" si="9"/>
        <v>0</v>
      </c>
      <c r="E84" s="31">
        <f t="shared" si="9"/>
        <v>0</v>
      </c>
      <c r="F84" s="31">
        <f t="shared" si="9"/>
        <v>0</v>
      </c>
      <c r="G84" s="31">
        <f t="shared" si="9"/>
        <v>0</v>
      </c>
      <c r="H84" s="31">
        <f t="shared" si="9"/>
        <v>0</v>
      </c>
      <c r="I84" s="31">
        <f t="shared" si="9"/>
        <v>0</v>
      </c>
      <c r="J84" s="31">
        <f t="shared" si="9"/>
        <v>0</v>
      </c>
      <c r="K84" s="31">
        <f t="shared" si="9"/>
        <v>0</v>
      </c>
      <c r="L84" s="31">
        <f t="shared" si="9"/>
        <v>0</v>
      </c>
      <c r="M84" s="31">
        <f t="shared" si="9"/>
        <v>0</v>
      </c>
      <c r="N84" s="31">
        <f t="shared" si="9"/>
        <v>0</v>
      </c>
      <c r="O84" s="31">
        <f t="shared" si="9"/>
        <v>0</v>
      </c>
      <c r="P84" s="31">
        <f t="shared" si="9"/>
        <v>0</v>
      </c>
      <c r="Q84" s="31">
        <f t="shared" si="9"/>
        <v>0</v>
      </c>
      <c r="R84" s="31">
        <f t="shared" si="9"/>
        <v>0</v>
      </c>
      <c r="S84" s="31">
        <f t="shared" si="9"/>
        <v>0</v>
      </c>
      <c r="T84" s="31">
        <f t="shared" si="9"/>
        <v>0</v>
      </c>
      <c r="U84" s="31">
        <f t="shared" si="9"/>
        <v>0</v>
      </c>
      <c r="V84" s="31">
        <f t="shared" si="9"/>
        <v>0</v>
      </c>
      <c r="W84" s="31">
        <f t="shared" si="9"/>
        <v>0</v>
      </c>
      <c r="X84" s="30">
        <f t="shared" si="10"/>
        <v>0</v>
      </c>
    </row>
    <row r="85" spans="1:24" ht="14.1" customHeight="1" x14ac:dyDescent="0.15">
      <c r="A85" s="2"/>
      <c r="B85" s="43" t="s">
        <v>23</v>
      </c>
      <c r="C85" s="43"/>
      <c r="D85" s="31">
        <f t="shared" si="9"/>
        <v>0</v>
      </c>
      <c r="E85" s="31">
        <f t="shared" si="9"/>
        <v>0</v>
      </c>
      <c r="F85" s="31">
        <f t="shared" si="9"/>
        <v>0</v>
      </c>
      <c r="G85" s="31">
        <f t="shared" si="9"/>
        <v>0</v>
      </c>
      <c r="H85" s="31">
        <f t="shared" si="9"/>
        <v>0</v>
      </c>
      <c r="I85" s="31">
        <f t="shared" si="9"/>
        <v>0</v>
      </c>
      <c r="J85" s="31">
        <f t="shared" si="9"/>
        <v>0</v>
      </c>
      <c r="K85" s="31">
        <f t="shared" si="9"/>
        <v>0</v>
      </c>
      <c r="L85" s="31">
        <f t="shared" si="9"/>
        <v>0</v>
      </c>
      <c r="M85" s="31">
        <f t="shared" si="9"/>
        <v>0</v>
      </c>
      <c r="N85" s="31">
        <f t="shared" si="9"/>
        <v>0</v>
      </c>
      <c r="O85" s="31">
        <f t="shared" si="9"/>
        <v>0</v>
      </c>
      <c r="P85" s="31">
        <f t="shared" si="9"/>
        <v>0</v>
      </c>
      <c r="Q85" s="31">
        <f t="shared" si="9"/>
        <v>0</v>
      </c>
      <c r="R85" s="31">
        <f t="shared" si="9"/>
        <v>0</v>
      </c>
      <c r="S85" s="31">
        <f t="shared" si="9"/>
        <v>0</v>
      </c>
      <c r="T85" s="31">
        <f t="shared" si="9"/>
        <v>0</v>
      </c>
      <c r="U85" s="31">
        <f t="shared" si="9"/>
        <v>0</v>
      </c>
      <c r="V85" s="31">
        <f t="shared" si="9"/>
        <v>0</v>
      </c>
      <c r="W85" s="31">
        <f t="shared" si="9"/>
        <v>0</v>
      </c>
      <c r="X85" s="30">
        <f t="shared" si="10"/>
        <v>0</v>
      </c>
    </row>
    <row r="86" spans="1:24" ht="14.1" customHeight="1" x14ac:dyDescent="0.15">
      <c r="A86" s="2"/>
      <c r="B86" s="66" t="s">
        <v>24</v>
      </c>
      <c r="C86" s="6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7"/>
    </row>
    <row r="87" spans="1:24" ht="14.1" customHeight="1" x14ac:dyDescent="0.15">
      <c r="A87" s="2"/>
      <c r="B87" s="41" t="s">
        <v>25</v>
      </c>
      <c r="C87" s="41"/>
      <c r="D87" s="31">
        <f t="shared" ref="D87:W92" si="11">D21+D43-D65</f>
        <v>0</v>
      </c>
      <c r="E87" s="31">
        <f t="shared" si="11"/>
        <v>0</v>
      </c>
      <c r="F87" s="31">
        <f t="shared" si="11"/>
        <v>0</v>
      </c>
      <c r="G87" s="31">
        <f t="shared" si="11"/>
        <v>0</v>
      </c>
      <c r="H87" s="31">
        <f t="shared" si="11"/>
        <v>0</v>
      </c>
      <c r="I87" s="31">
        <f t="shared" si="11"/>
        <v>0</v>
      </c>
      <c r="J87" s="31">
        <f t="shared" si="11"/>
        <v>0</v>
      </c>
      <c r="K87" s="31">
        <f t="shared" si="11"/>
        <v>0</v>
      </c>
      <c r="L87" s="31">
        <f t="shared" si="11"/>
        <v>0</v>
      </c>
      <c r="M87" s="31">
        <f t="shared" si="11"/>
        <v>0</v>
      </c>
      <c r="N87" s="31">
        <f t="shared" si="11"/>
        <v>0</v>
      </c>
      <c r="O87" s="31">
        <f t="shared" si="11"/>
        <v>0</v>
      </c>
      <c r="P87" s="31">
        <f t="shared" si="11"/>
        <v>0</v>
      </c>
      <c r="Q87" s="31">
        <f t="shared" si="11"/>
        <v>0</v>
      </c>
      <c r="R87" s="31">
        <f t="shared" si="11"/>
        <v>0</v>
      </c>
      <c r="S87" s="31">
        <f t="shared" si="11"/>
        <v>0</v>
      </c>
      <c r="T87" s="31">
        <f t="shared" si="11"/>
        <v>0</v>
      </c>
      <c r="U87" s="31">
        <f t="shared" si="11"/>
        <v>0</v>
      </c>
      <c r="V87" s="31">
        <f t="shared" si="11"/>
        <v>0</v>
      </c>
      <c r="W87" s="31">
        <f t="shared" si="11"/>
        <v>0</v>
      </c>
      <c r="X87" s="30">
        <f t="shared" ref="X87:X93" si="12">D87+F87+H87+J87+L87+N87+P87+R87+T87+V87</f>
        <v>0</v>
      </c>
    </row>
    <row r="88" spans="1:24" ht="14.1" customHeight="1" x14ac:dyDescent="0.15">
      <c r="A88" s="2"/>
      <c r="B88" s="40" t="s">
        <v>26</v>
      </c>
      <c r="C88" s="40"/>
      <c r="D88" s="31">
        <f t="shared" si="11"/>
        <v>0</v>
      </c>
      <c r="E88" s="31">
        <f t="shared" si="11"/>
        <v>0</v>
      </c>
      <c r="F88" s="31">
        <f t="shared" si="11"/>
        <v>0</v>
      </c>
      <c r="G88" s="31">
        <f t="shared" si="11"/>
        <v>0</v>
      </c>
      <c r="H88" s="31">
        <f t="shared" si="11"/>
        <v>0</v>
      </c>
      <c r="I88" s="31">
        <f t="shared" si="11"/>
        <v>0</v>
      </c>
      <c r="J88" s="31">
        <f t="shared" si="11"/>
        <v>0</v>
      </c>
      <c r="K88" s="31">
        <f t="shared" si="11"/>
        <v>0</v>
      </c>
      <c r="L88" s="31">
        <f t="shared" si="11"/>
        <v>0</v>
      </c>
      <c r="M88" s="31">
        <f t="shared" si="11"/>
        <v>0</v>
      </c>
      <c r="N88" s="31">
        <f t="shared" si="11"/>
        <v>0</v>
      </c>
      <c r="O88" s="31">
        <f t="shared" si="11"/>
        <v>0</v>
      </c>
      <c r="P88" s="31">
        <f t="shared" si="11"/>
        <v>0</v>
      </c>
      <c r="Q88" s="31">
        <f t="shared" si="11"/>
        <v>0</v>
      </c>
      <c r="R88" s="31">
        <f t="shared" si="11"/>
        <v>0</v>
      </c>
      <c r="S88" s="31">
        <f t="shared" si="11"/>
        <v>0</v>
      </c>
      <c r="T88" s="31">
        <f t="shared" si="11"/>
        <v>0</v>
      </c>
      <c r="U88" s="31">
        <f t="shared" si="11"/>
        <v>0</v>
      </c>
      <c r="V88" s="31">
        <f t="shared" si="11"/>
        <v>0</v>
      </c>
      <c r="W88" s="31">
        <f t="shared" si="11"/>
        <v>0</v>
      </c>
      <c r="X88" s="30">
        <f t="shared" si="12"/>
        <v>0</v>
      </c>
    </row>
    <row r="89" spans="1:24" ht="14.1" customHeight="1" x14ac:dyDescent="0.15">
      <c r="A89" s="2"/>
      <c r="B89" s="39" t="s">
        <v>18</v>
      </c>
      <c r="C89" s="39"/>
      <c r="D89" s="31">
        <f t="shared" si="11"/>
        <v>0</v>
      </c>
      <c r="E89" s="31">
        <f t="shared" si="11"/>
        <v>0</v>
      </c>
      <c r="F89" s="31">
        <f t="shared" si="11"/>
        <v>0</v>
      </c>
      <c r="G89" s="31">
        <f t="shared" si="11"/>
        <v>0</v>
      </c>
      <c r="H89" s="31">
        <f t="shared" si="11"/>
        <v>0</v>
      </c>
      <c r="I89" s="31">
        <f t="shared" si="11"/>
        <v>0</v>
      </c>
      <c r="J89" s="31">
        <f t="shared" si="11"/>
        <v>0</v>
      </c>
      <c r="K89" s="31">
        <f t="shared" si="11"/>
        <v>0</v>
      </c>
      <c r="L89" s="31">
        <f t="shared" si="11"/>
        <v>0</v>
      </c>
      <c r="M89" s="31">
        <f t="shared" si="11"/>
        <v>0</v>
      </c>
      <c r="N89" s="31">
        <f t="shared" si="11"/>
        <v>0</v>
      </c>
      <c r="O89" s="31">
        <f t="shared" si="11"/>
        <v>0</v>
      </c>
      <c r="P89" s="31">
        <f t="shared" si="11"/>
        <v>0</v>
      </c>
      <c r="Q89" s="31">
        <f t="shared" si="11"/>
        <v>0</v>
      </c>
      <c r="R89" s="31">
        <f t="shared" si="11"/>
        <v>0</v>
      </c>
      <c r="S89" s="31">
        <f t="shared" si="11"/>
        <v>0</v>
      </c>
      <c r="T89" s="31">
        <f t="shared" si="11"/>
        <v>0</v>
      </c>
      <c r="U89" s="31">
        <f t="shared" si="11"/>
        <v>0</v>
      </c>
      <c r="V89" s="31">
        <f t="shared" si="11"/>
        <v>0</v>
      </c>
      <c r="W89" s="31">
        <f t="shared" si="11"/>
        <v>0</v>
      </c>
      <c r="X89" s="30">
        <f t="shared" si="12"/>
        <v>0</v>
      </c>
    </row>
    <row r="90" spans="1:24" ht="14.1" customHeight="1" x14ac:dyDescent="0.15">
      <c r="A90" s="2"/>
      <c r="B90" s="39" t="s">
        <v>22</v>
      </c>
      <c r="C90" s="39"/>
      <c r="D90" s="31">
        <f t="shared" si="11"/>
        <v>0</v>
      </c>
      <c r="E90" s="31">
        <f t="shared" si="11"/>
        <v>0</v>
      </c>
      <c r="F90" s="31">
        <f t="shared" si="11"/>
        <v>0</v>
      </c>
      <c r="G90" s="31">
        <f t="shared" si="11"/>
        <v>0</v>
      </c>
      <c r="H90" s="31">
        <f t="shared" si="11"/>
        <v>0</v>
      </c>
      <c r="I90" s="31">
        <f t="shared" si="11"/>
        <v>0</v>
      </c>
      <c r="J90" s="31">
        <f t="shared" si="11"/>
        <v>0</v>
      </c>
      <c r="K90" s="31">
        <f t="shared" si="11"/>
        <v>0</v>
      </c>
      <c r="L90" s="31">
        <f t="shared" si="11"/>
        <v>0</v>
      </c>
      <c r="M90" s="31">
        <f t="shared" si="11"/>
        <v>0</v>
      </c>
      <c r="N90" s="31">
        <f t="shared" si="11"/>
        <v>0</v>
      </c>
      <c r="O90" s="31">
        <f t="shared" si="11"/>
        <v>0</v>
      </c>
      <c r="P90" s="31">
        <f t="shared" si="11"/>
        <v>0</v>
      </c>
      <c r="Q90" s="31">
        <f t="shared" si="11"/>
        <v>0</v>
      </c>
      <c r="R90" s="31">
        <f t="shared" si="11"/>
        <v>0</v>
      </c>
      <c r="S90" s="31">
        <f t="shared" si="11"/>
        <v>0</v>
      </c>
      <c r="T90" s="31">
        <f t="shared" si="11"/>
        <v>0</v>
      </c>
      <c r="U90" s="31">
        <f t="shared" si="11"/>
        <v>0</v>
      </c>
      <c r="V90" s="31">
        <f t="shared" si="11"/>
        <v>0</v>
      </c>
      <c r="W90" s="31">
        <f t="shared" si="11"/>
        <v>0</v>
      </c>
      <c r="X90" s="30">
        <f t="shared" si="12"/>
        <v>0</v>
      </c>
    </row>
    <row r="91" spans="1:24" ht="14.1" customHeight="1" x14ac:dyDescent="0.15">
      <c r="A91" s="2"/>
      <c r="B91" s="40" t="s">
        <v>23</v>
      </c>
      <c r="C91" s="40"/>
      <c r="D91" s="31">
        <f t="shared" si="11"/>
        <v>0</v>
      </c>
      <c r="E91" s="31">
        <f t="shared" si="11"/>
        <v>0</v>
      </c>
      <c r="F91" s="31">
        <f t="shared" si="11"/>
        <v>0</v>
      </c>
      <c r="G91" s="31">
        <f t="shared" si="11"/>
        <v>0</v>
      </c>
      <c r="H91" s="31">
        <f t="shared" si="11"/>
        <v>0</v>
      </c>
      <c r="I91" s="31">
        <f t="shared" si="11"/>
        <v>0</v>
      </c>
      <c r="J91" s="31">
        <f t="shared" si="11"/>
        <v>0</v>
      </c>
      <c r="K91" s="31">
        <f t="shared" si="11"/>
        <v>0</v>
      </c>
      <c r="L91" s="31">
        <f t="shared" si="11"/>
        <v>0</v>
      </c>
      <c r="M91" s="31">
        <f t="shared" si="11"/>
        <v>0</v>
      </c>
      <c r="N91" s="31">
        <f t="shared" si="11"/>
        <v>0</v>
      </c>
      <c r="O91" s="31">
        <f t="shared" si="11"/>
        <v>0</v>
      </c>
      <c r="P91" s="31">
        <f t="shared" si="11"/>
        <v>0</v>
      </c>
      <c r="Q91" s="31">
        <f t="shared" si="11"/>
        <v>0</v>
      </c>
      <c r="R91" s="31">
        <f t="shared" si="11"/>
        <v>0</v>
      </c>
      <c r="S91" s="31">
        <f t="shared" si="11"/>
        <v>0</v>
      </c>
      <c r="T91" s="31">
        <f t="shared" si="11"/>
        <v>0</v>
      </c>
      <c r="U91" s="31">
        <f t="shared" si="11"/>
        <v>0</v>
      </c>
      <c r="V91" s="31">
        <f t="shared" si="11"/>
        <v>0</v>
      </c>
      <c r="W91" s="31">
        <f t="shared" si="11"/>
        <v>0</v>
      </c>
      <c r="X91" s="30">
        <f t="shared" si="12"/>
        <v>0</v>
      </c>
    </row>
    <row r="92" spans="1:24" ht="14.1" customHeight="1" x14ac:dyDescent="0.15">
      <c r="A92" s="2"/>
      <c r="B92" s="39" t="s">
        <v>27</v>
      </c>
      <c r="C92" s="39"/>
      <c r="D92" s="31">
        <f t="shared" si="11"/>
        <v>0</v>
      </c>
      <c r="E92" s="31">
        <f t="shared" si="11"/>
        <v>0</v>
      </c>
      <c r="F92" s="31">
        <f t="shared" si="11"/>
        <v>0</v>
      </c>
      <c r="G92" s="31">
        <f t="shared" si="11"/>
        <v>0</v>
      </c>
      <c r="H92" s="31">
        <f t="shared" si="11"/>
        <v>0</v>
      </c>
      <c r="I92" s="31">
        <f t="shared" si="11"/>
        <v>0</v>
      </c>
      <c r="J92" s="31">
        <f t="shared" si="11"/>
        <v>0</v>
      </c>
      <c r="K92" s="31">
        <f t="shared" si="11"/>
        <v>0</v>
      </c>
      <c r="L92" s="31">
        <f t="shared" si="11"/>
        <v>0</v>
      </c>
      <c r="M92" s="31">
        <f t="shared" si="11"/>
        <v>0</v>
      </c>
      <c r="N92" s="31">
        <f t="shared" si="11"/>
        <v>0</v>
      </c>
      <c r="O92" s="31">
        <f t="shared" si="11"/>
        <v>0</v>
      </c>
      <c r="P92" s="31">
        <f t="shared" si="11"/>
        <v>0</v>
      </c>
      <c r="Q92" s="31">
        <f t="shared" si="11"/>
        <v>0</v>
      </c>
      <c r="R92" s="31">
        <f t="shared" si="11"/>
        <v>0</v>
      </c>
      <c r="S92" s="31">
        <f t="shared" si="11"/>
        <v>0</v>
      </c>
      <c r="T92" s="31">
        <f t="shared" si="11"/>
        <v>0</v>
      </c>
      <c r="U92" s="31">
        <f t="shared" si="11"/>
        <v>0</v>
      </c>
      <c r="V92" s="31">
        <f t="shared" si="11"/>
        <v>0</v>
      </c>
      <c r="W92" s="31">
        <f t="shared" si="11"/>
        <v>0</v>
      </c>
      <c r="X92" s="30">
        <f t="shared" si="12"/>
        <v>0</v>
      </c>
    </row>
    <row r="93" spans="1:24" ht="14.1" customHeight="1" x14ac:dyDescent="0.15">
      <c r="A93" s="2"/>
      <c r="B93" s="37" t="s">
        <v>0</v>
      </c>
      <c r="C93" s="38"/>
      <c r="D93" s="31">
        <f t="shared" ref="D93:R93" si="13">SUM(D76:D92)</f>
        <v>254389</v>
      </c>
      <c r="E93" s="31">
        <f t="shared" ref="E93:W93" si="14">SUM(E76:E92)</f>
        <v>508777</v>
      </c>
      <c r="F93" s="31">
        <f t="shared" si="14"/>
        <v>0</v>
      </c>
      <c r="G93" s="31">
        <f t="shared" si="14"/>
        <v>0</v>
      </c>
      <c r="H93" s="31">
        <f t="shared" si="14"/>
        <v>0</v>
      </c>
      <c r="I93" s="31">
        <f t="shared" si="14"/>
        <v>0</v>
      </c>
      <c r="J93" s="31">
        <f t="shared" si="14"/>
        <v>0</v>
      </c>
      <c r="K93" s="31">
        <f t="shared" si="14"/>
        <v>0</v>
      </c>
      <c r="L93" s="31">
        <f t="shared" si="14"/>
        <v>0</v>
      </c>
      <c r="M93" s="31">
        <f t="shared" si="14"/>
        <v>0</v>
      </c>
      <c r="N93" s="31">
        <f t="shared" si="14"/>
        <v>0</v>
      </c>
      <c r="O93" s="31">
        <f t="shared" si="14"/>
        <v>0</v>
      </c>
      <c r="P93" s="31">
        <f t="shared" si="14"/>
        <v>0</v>
      </c>
      <c r="Q93" s="31">
        <f t="shared" si="14"/>
        <v>0</v>
      </c>
      <c r="R93" s="31">
        <f t="shared" si="13"/>
        <v>0</v>
      </c>
      <c r="S93" s="31">
        <f t="shared" si="14"/>
        <v>0</v>
      </c>
      <c r="T93" s="31">
        <f t="shared" si="14"/>
        <v>0</v>
      </c>
      <c r="U93" s="31">
        <f t="shared" si="14"/>
        <v>0</v>
      </c>
      <c r="V93" s="31">
        <f t="shared" si="14"/>
        <v>0</v>
      </c>
      <c r="W93" s="31">
        <f t="shared" si="14"/>
        <v>100010000</v>
      </c>
      <c r="X93" s="30">
        <f t="shared" si="12"/>
        <v>254389</v>
      </c>
    </row>
    <row r="94" spans="1:24" ht="20.100000000000001" customHeight="1" x14ac:dyDescent="0.15"/>
    <row r="95" spans="1:24" ht="20.25" customHeight="1" thickBot="1" x14ac:dyDescent="0.2">
      <c r="A95" s="2"/>
      <c r="B95" s="17" t="s">
        <v>36</v>
      </c>
      <c r="C95" s="4"/>
    </row>
    <row r="96" spans="1:24" ht="37.5" customHeight="1" x14ac:dyDescent="0.15">
      <c r="A96" s="2"/>
      <c r="B96" s="52" t="s">
        <v>6</v>
      </c>
      <c r="C96" s="52"/>
      <c r="D96" s="22" t="s">
        <v>30</v>
      </c>
      <c r="E96" s="22" t="s">
        <v>30</v>
      </c>
      <c r="F96" s="22" t="s">
        <v>30</v>
      </c>
      <c r="G96" s="23" t="s">
        <v>31</v>
      </c>
      <c r="H96" s="22" t="s">
        <v>30</v>
      </c>
      <c r="I96" s="23" t="s">
        <v>31</v>
      </c>
      <c r="J96" s="22" t="s">
        <v>30</v>
      </c>
      <c r="K96" s="23" t="s">
        <v>31</v>
      </c>
      <c r="L96" s="22" t="s">
        <v>30</v>
      </c>
      <c r="M96" s="23" t="s">
        <v>31</v>
      </c>
      <c r="N96" s="22" t="s">
        <v>30</v>
      </c>
      <c r="O96" s="23" t="s">
        <v>31</v>
      </c>
      <c r="P96" s="22" t="s">
        <v>30</v>
      </c>
      <c r="Q96" s="23" t="s">
        <v>31</v>
      </c>
      <c r="R96" s="22" t="s">
        <v>30</v>
      </c>
      <c r="S96" s="23" t="s">
        <v>31</v>
      </c>
      <c r="T96" s="22" t="s">
        <v>30</v>
      </c>
      <c r="U96" s="23" t="s">
        <v>31</v>
      </c>
      <c r="V96" s="22" t="s">
        <v>30</v>
      </c>
      <c r="W96" s="23" t="s">
        <v>31</v>
      </c>
      <c r="X96" s="24" t="s">
        <v>32</v>
      </c>
    </row>
    <row r="97" spans="1:24" ht="37.5" customHeight="1" x14ac:dyDescent="0.15">
      <c r="A97" s="2"/>
      <c r="B97" s="52" t="s">
        <v>28</v>
      </c>
      <c r="C97" s="52"/>
      <c r="D97" s="62" t="str">
        <f>D9</f>
        <v>サンプル組合</v>
      </c>
      <c r="E97" s="63"/>
      <c r="F97" s="62">
        <f>F9</f>
        <v>0</v>
      </c>
      <c r="G97" s="63"/>
      <c r="H97" s="62">
        <f>H9</f>
        <v>0</v>
      </c>
      <c r="I97" s="63"/>
      <c r="J97" s="62">
        <f>J9</f>
        <v>0</v>
      </c>
      <c r="K97" s="63"/>
      <c r="L97" s="62">
        <f>L9</f>
        <v>0</v>
      </c>
      <c r="M97" s="63"/>
      <c r="N97" s="62">
        <f>N9</f>
        <v>0</v>
      </c>
      <c r="O97" s="63"/>
      <c r="P97" s="62">
        <f>P9</f>
        <v>0</v>
      </c>
      <c r="Q97" s="63"/>
      <c r="R97" s="62">
        <f>R9</f>
        <v>0</v>
      </c>
      <c r="S97" s="63"/>
      <c r="T97" s="62">
        <f>T9</f>
        <v>0</v>
      </c>
      <c r="U97" s="63"/>
      <c r="V97" s="62" t="str">
        <f>V9</f>
        <v>サンプル広域連合</v>
      </c>
      <c r="W97" s="63"/>
      <c r="X97" s="25"/>
    </row>
    <row r="98" spans="1:24" ht="14.1" customHeight="1" x14ac:dyDescent="0.15">
      <c r="A98" s="2"/>
      <c r="B98" s="67" t="s">
        <v>14</v>
      </c>
      <c r="C98" s="67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7"/>
    </row>
    <row r="99" spans="1:24" ht="14.1" customHeight="1" x14ac:dyDescent="0.15">
      <c r="A99" s="2"/>
      <c r="B99" s="41" t="s">
        <v>15</v>
      </c>
      <c r="C99" s="41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30">
        <f t="shared" ref="X99:X107" si="15">D99+F99+H99+J99+L99+N99+P99+R99+T99+V99</f>
        <v>0</v>
      </c>
    </row>
    <row r="100" spans="1:24" ht="14.1" customHeight="1" x14ac:dyDescent="0.15">
      <c r="A100" s="2"/>
      <c r="B100" s="43" t="s">
        <v>16</v>
      </c>
      <c r="C100" s="43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30">
        <f t="shared" si="15"/>
        <v>0</v>
      </c>
    </row>
    <row r="101" spans="1:24" ht="14.1" customHeight="1" x14ac:dyDescent="0.15">
      <c r="A101" s="2"/>
      <c r="B101" s="43" t="s">
        <v>17</v>
      </c>
      <c r="C101" s="43"/>
      <c r="D101" s="31">
        <f>ROUND(D7*E101,0)</f>
        <v>0</v>
      </c>
      <c r="E101" s="28"/>
      <c r="F101" s="31">
        <f>ROUND(F7*G101,0)</f>
        <v>0</v>
      </c>
      <c r="G101" s="28"/>
      <c r="H101" s="31">
        <f>ROUND(H7*I101,0)</f>
        <v>0</v>
      </c>
      <c r="I101" s="28"/>
      <c r="J101" s="31">
        <f>ROUND(J7*K101,0)</f>
        <v>0</v>
      </c>
      <c r="K101" s="28"/>
      <c r="L101" s="31">
        <f>ROUND(L7*M101,0)</f>
        <v>0</v>
      </c>
      <c r="M101" s="28"/>
      <c r="N101" s="31">
        <f>ROUND(N7*O101,0)</f>
        <v>0</v>
      </c>
      <c r="O101" s="28"/>
      <c r="P101" s="31">
        <f>ROUND(P7*Q101,0)</f>
        <v>0</v>
      </c>
      <c r="Q101" s="28"/>
      <c r="R101" s="31">
        <f>ROUND(R7*S101,0)</f>
        <v>0</v>
      </c>
      <c r="S101" s="28"/>
      <c r="T101" s="31">
        <f>ROUND(T7*U101,0)</f>
        <v>0</v>
      </c>
      <c r="U101" s="28"/>
      <c r="V101" s="31">
        <f>ROUND(V7*W101,0)</f>
        <v>0</v>
      </c>
      <c r="W101" s="28"/>
      <c r="X101" s="30">
        <f t="shared" si="15"/>
        <v>0</v>
      </c>
    </row>
    <row r="102" spans="1:24" ht="14.1" customHeight="1" x14ac:dyDescent="0.15">
      <c r="A102" s="2"/>
      <c r="B102" s="41" t="s">
        <v>18</v>
      </c>
      <c r="C102" s="41"/>
      <c r="D102" s="31">
        <f>ROUND(D7*E102,0)</f>
        <v>0</v>
      </c>
      <c r="E102" s="28"/>
      <c r="F102" s="31">
        <f>ROUND(F7*G102,0)</f>
        <v>0</v>
      </c>
      <c r="G102" s="28"/>
      <c r="H102" s="31">
        <f>ROUND(H7*I102,0)</f>
        <v>0</v>
      </c>
      <c r="I102" s="28"/>
      <c r="J102" s="31">
        <f>ROUND(J7*K102,0)</f>
        <v>0</v>
      </c>
      <c r="K102" s="28"/>
      <c r="L102" s="31">
        <f>ROUND(L7*M102,0)</f>
        <v>0</v>
      </c>
      <c r="M102" s="28"/>
      <c r="N102" s="31">
        <f>ROUND(N7*O102,0)</f>
        <v>0</v>
      </c>
      <c r="O102" s="28"/>
      <c r="P102" s="31">
        <f>ROUND(P7*Q102,0)</f>
        <v>0</v>
      </c>
      <c r="Q102" s="28"/>
      <c r="R102" s="31">
        <f>ROUND(R7*S102,0)</f>
        <v>0</v>
      </c>
      <c r="S102" s="28"/>
      <c r="T102" s="31">
        <f>ROUND(T7*U102,0)</f>
        <v>0</v>
      </c>
      <c r="U102" s="28"/>
      <c r="V102" s="31">
        <f>ROUND(V7*W102,0)</f>
        <v>0</v>
      </c>
      <c r="W102" s="28"/>
      <c r="X102" s="30">
        <f t="shared" si="15"/>
        <v>0</v>
      </c>
    </row>
    <row r="103" spans="1:24" ht="14.1" customHeight="1" x14ac:dyDescent="0.15">
      <c r="A103" s="2"/>
      <c r="B103" s="44" t="s">
        <v>19</v>
      </c>
      <c r="C103" s="44"/>
      <c r="D103" s="31">
        <f>ROUND(D7*E103,0)</f>
        <v>0</v>
      </c>
      <c r="E103" s="28"/>
      <c r="F103" s="31">
        <f>ROUND(F7*G103,0)</f>
        <v>0</v>
      </c>
      <c r="G103" s="28"/>
      <c r="H103" s="31">
        <f>ROUND(H7*I103,0)</f>
        <v>0</v>
      </c>
      <c r="I103" s="28"/>
      <c r="J103" s="31">
        <f>ROUND(J7*K103,0)</f>
        <v>0</v>
      </c>
      <c r="K103" s="28"/>
      <c r="L103" s="31">
        <f>ROUND(L7*M103,0)</f>
        <v>0</v>
      </c>
      <c r="M103" s="28"/>
      <c r="N103" s="31">
        <f>ROUND(N7*O103,0)</f>
        <v>0</v>
      </c>
      <c r="O103" s="28"/>
      <c r="P103" s="31">
        <f>ROUND(P7*Q103,0)</f>
        <v>0</v>
      </c>
      <c r="Q103" s="28"/>
      <c r="R103" s="31">
        <f>ROUND(R7*S103,0)</f>
        <v>0</v>
      </c>
      <c r="S103" s="28"/>
      <c r="T103" s="31">
        <f>ROUND(T7*U103,0)</f>
        <v>0</v>
      </c>
      <c r="U103" s="28"/>
      <c r="V103" s="31">
        <f>ROUND(V7*W103,0)</f>
        <v>0</v>
      </c>
      <c r="W103" s="28"/>
      <c r="X103" s="30">
        <f t="shared" si="15"/>
        <v>0</v>
      </c>
    </row>
    <row r="104" spans="1:24" ht="14.1" customHeight="1" x14ac:dyDescent="0.15">
      <c r="A104" s="2"/>
      <c r="B104" s="45" t="s">
        <v>20</v>
      </c>
      <c r="C104" s="45"/>
      <c r="D104" s="31">
        <f>ROUND(D7*E104,0)</f>
        <v>0</v>
      </c>
      <c r="E104" s="28"/>
      <c r="F104" s="31">
        <f>ROUND(F7*G104,0)</f>
        <v>0</v>
      </c>
      <c r="G104" s="28"/>
      <c r="H104" s="31">
        <f>ROUND(H7*I104,0)</f>
        <v>0</v>
      </c>
      <c r="I104" s="28"/>
      <c r="J104" s="31">
        <f>ROUND(J7*K104,0)</f>
        <v>0</v>
      </c>
      <c r="K104" s="28"/>
      <c r="L104" s="31">
        <f>ROUND(L7*M104,0)</f>
        <v>0</v>
      </c>
      <c r="M104" s="28"/>
      <c r="N104" s="31">
        <f>ROUND(N7*O104,0)</f>
        <v>0</v>
      </c>
      <c r="O104" s="28"/>
      <c r="P104" s="31">
        <f>ROUND(P7*Q104,0)</f>
        <v>0</v>
      </c>
      <c r="Q104" s="28"/>
      <c r="R104" s="31">
        <f>ROUND(R7*S104,0)</f>
        <v>0</v>
      </c>
      <c r="S104" s="28"/>
      <c r="T104" s="31">
        <f>ROUND(T7*U104,0)</f>
        <v>0</v>
      </c>
      <c r="U104" s="28"/>
      <c r="V104" s="31">
        <f>ROUND(V7*W104,0)</f>
        <v>0</v>
      </c>
      <c r="W104" s="28"/>
      <c r="X104" s="30">
        <f t="shared" si="15"/>
        <v>0</v>
      </c>
    </row>
    <row r="105" spans="1:24" ht="14.1" customHeight="1" x14ac:dyDescent="0.15">
      <c r="A105" s="2"/>
      <c r="B105" s="44" t="s">
        <v>21</v>
      </c>
      <c r="C105" s="44"/>
      <c r="D105" s="31">
        <f>ROUND(D7*E105,0)</f>
        <v>0</v>
      </c>
      <c r="E105" s="28"/>
      <c r="F105" s="31">
        <f>ROUND(F7*G105,0)</f>
        <v>0</v>
      </c>
      <c r="G105" s="28"/>
      <c r="H105" s="31">
        <f>ROUND(H7*I105,0)</f>
        <v>0</v>
      </c>
      <c r="I105" s="28"/>
      <c r="J105" s="31">
        <f>ROUND(J7*K105,0)</f>
        <v>0</v>
      </c>
      <c r="K105" s="28"/>
      <c r="L105" s="31">
        <f>ROUND(L7*M105,0)</f>
        <v>0</v>
      </c>
      <c r="M105" s="28"/>
      <c r="N105" s="31">
        <f>ROUND(N7*O105,0)</f>
        <v>0</v>
      </c>
      <c r="O105" s="28"/>
      <c r="P105" s="31">
        <f>ROUND(P7*Q105,0)</f>
        <v>0</v>
      </c>
      <c r="Q105" s="28"/>
      <c r="R105" s="31">
        <f>ROUND(R7*S105,0)</f>
        <v>0</v>
      </c>
      <c r="S105" s="28"/>
      <c r="T105" s="31">
        <f>ROUND(T7*U105,0)</f>
        <v>0</v>
      </c>
      <c r="U105" s="28"/>
      <c r="V105" s="31">
        <f>ROUND(V7*W105,0)</f>
        <v>0</v>
      </c>
      <c r="W105" s="28"/>
      <c r="X105" s="30">
        <f t="shared" si="15"/>
        <v>0</v>
      </c>
    </row>
    <row r="106" spans="1:24" ht="14.1" customHeight="1" x14ac:dyDescent="0.15">
      <c r="A106" s="2"/>
      <c r="B106" s="43" t="s">
        <v>22</v>
      </c>
      <c r="C106" s="43"/>
      <c r="D106" s="31">
        <f>ROUND(D7*E106,0)</f>
        <v>0</v>
      </c>
      <c r="E106" s="28"/>
      <c r="F106" s="31">
        <f>ROUND(F7*G106,0)</f>
        <v>0</v>
      </c>
      <c r="G106" s="28"/>
      <c r="H106" s="31">
        <f>ROUND(H7*I106,0)</f>
        <v>0</v>
      </c>
      <c r="I106" s="28"/>
      <c r="J106" s="31">
        <f>ROUND(J7*K106,0)</f>
        <v>0</v>
      </c>
      <c r="K106" s="28"/>
      <c r="L106" s="31">
        <f>ROUND(L7*M106,0)</f>
        <v>0</v>
      </c>
      <c r="M106" s="28"/>
      <c r="N106" s="31">
        <f>ROUND(N7*O106,0)</f>
        <v>0</v>
      </c>
      <c r="O106" s="28"/>
      <c r="P106" s="31">
        <f>ROUND(P7*Q106,0)</f>
        <v>0</v>
      </c>
      <c r="Q106" s="28"/>
      <c r="R106" s="31">
        <f>ROUND(R7*S106,0)</f>
        <v>0</v>
      </c>
      <c r="S106" s="28"/>
      <c r="T106" s="31">
        <f>ROUND(T7*U106,0)</f>
        <v>0</v>
      </c>
      <c r="U106" s="28"/>
      <c r="V106" s="31">
        <f>ROUND(V7*W106,0)</f>
        <v>0</v>
      </c>
      <c r="W106" s="28"/>
      <c r="X106" s="30">
        <f t="shared" si="15"/>
        <v>0</v>
      </c>
    </row>
    <row r="107" spans="1:24" ht="14.1" customHeight="1" x14ac:dyDescent="0.15">
      <c r="A107" s="2"/>
      <c r="B107" s="43" t="s">
        <v>23</v>
      </c>
      <c r="C107" s="43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30">
        <f t="shared" si="15"/>
        <v>0</v>
      </c>
    </row>
    <row r="108" spans="1:24" ht="14.1" customHeight="1" x14ac:dyDescent="0.15">
      <c r="A108" s="2"/>
      <c r="B108" s="66" t="s">
        <v>24</v>
      </c>
      <c r="C108" s="6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7"/>
    </row>
    <row r="109" spans="1:24" ht="14.1" customHeight="1" x14ac:dyDescent="0.15">
      <c r="A109" s="2"/>
      <c r="B109" s="41" t="s">
        <v>25</v>
      </c>
      <c r="C109" s="41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30">
        <f t="shared" ref="X109:X115" si="16">D109+F109+H109+J109+L109+N109+P109+R109+T109+V109</f>
        <v>0</v>
      </c>
    </row>
    <row r="110" spans="1:24" ht="14.1" customHeight="1" x14ac:dyDescent="0.15">
      <c r="A110" s="2"/>
      <c r="B110" s="40" t="s">
        <v>26</v>
      </c>
      <c r="C110" s="40"/>
      <c r="D110" s="31">
        <f>ROUND(D7*E110,0)</f>
        <v>0</v>
      </c>
      <c r="E110" s="28"/>
      <c r="F110" s="31">
        <f>ROUND(F7*G110,0)</f>
        <v>0</v>
      </c>
      <c r="G110" s="28"/>
      <c r="H110" s="31">
        <f>ROUND(H7*I110,0)</f>
        <v>0</v>
      </c>
      <c r="I110" s="28"/>
      <c r="J110" s="31">
        <f>ROUND(J7*K110,0)</f>
        <v>0</v>
      </c>
      <c r="K110" s="28"/>
      <c r="L110" s="31">
        <f>ROUND(L7*M110,0)</f>
        <v>0</v>
      </c>
      <c r="M110" s="28"/>
      <c r="N110" s="31">
        <f>ROUND(N7*O110,0)</f>
        <v>0</v>
      </c>
      <c r="O110" s="28"/>
      <c r="P110" s="31">
        <f>ROUND(P7*Q110,0)</f>
        <v>0</v>
      </c>
      <c r="Q110" s="28"/>
      <c r="R110" s="31">
        <f>ROUND(R7*S110,0)</f>
        <v>0</v>
      </c>
      <c r="S110" s="28"/>
      <c r="T110" s="31">
        <f>ROUND(T7*U110,0)</f>
        <v>0</v>
      </c>
      <c r="U110" s="28"/>
      <c r="V110" s="31">
        <f>ROUND(V7*W110,0)</f>
        <v>0</v>
      </c>
      <c r="W110" s="28"/>
      <c r="X110" s="30">
        <f t="shared" si="16"/>
        <v>0</v>
      </c>
    </row>
    <row r="111" spans="1:24" ht="14.1" customHeight="1" x14ac:dyDescent="0.15">
      <c r="A111" s="2"/>
      <c r="B111" s="39" t="s">
        <v>18</v>
      </c>
      <c r="C111" s="39"/>
      <c r="D111" s="31">
        <f>ROUND(D7*E111,0)</f>
        <v>0</v>
      </c>
      <c r="E111" s="28"/>
      <c r="F111" s="31">
        <f>ROUND(F7*G111,0)</f>
        <v>0</v>
      </c>
      <c r="G111" s="28"/>
      <c r="H111" s="31">
        <f>ROUND(H7*I111,0)</f>
        <v>0</v>
      </c>
      <c r="I111" s="28"/>
      <c r="J111" s="31">
        <f>ROUND(J7*K111,0)</f>
        <v>0</v>
      </c>
      <c r="K111" s="28"/>
      <c r="L111" s="31">
        <f>ROUND(L7*M111,0)</f>
        <v>0</v>
      </c>
      <c r="M111" s="28"/>
      <c r="N111" s="31">
        <f>ROUND(N7*O111,0)</f>
        <v>0</v>
      </c>
      <c r="O111" s="28"/>
      <c r="P111" s="31">
        <f>ROUND(P7*Q111,0)</f>
        <v>0</v>
      </c>
      <c r="Q111" s="28"/>
      <c r="R111" s="31">
        <f>ROUND(R7*S111,0)</f>
        <v>0</v>
      </c>
      <c r="S111" s="28"/>
      <c r="T111" s="31">
        <f>ROUND(T7*U111,0)</f>
        <v>0</v>
      </c>
      <c r="U111" s="28"/>
      <c r="V111" s="31">
        <f>ROUND(V7*W111,0)</f>
        <v>0</v>
      </c>
      <c r="W111" s="28"/>
      <c r="X111" s="30">
        <f t="shared" si="16"/>
        <v>0</v>
      </c>
    </row>
    <row r="112" spans="1:24" ht="14.1" customHeight="1" x14ac:dyDescent="0.15">
      <c r="A112" s="2"/>
      <c r="B112" s="39" t="s">
        <v>22</v>
      </c>
      <c r="C112" s="39"/>
      <c r="D112" s="31">
        <f>ROUND(D7*E112,0)</f>
        <v>0</v>
      </c>
      <c r="E112" s="28"/>
      <c r="F112" s="31">
        <f>ROUND(F7*G112,0)</f>
        <v>0</v>
      </c>
      <c r="G112" s="28"/>
      <c r="H112" s="31">
        <f>ROUND(H7*I112,0)</f>
        <v>0</v>
      </c>
      <c r="I112" s="28"/>
      <c r="J112" s="31">
        <f>ROUND(J7*K112,0)</f>
        <v>0</v>
      </c>
      <c r="K112" s="28"/>
      <c r="L112" s="31">
        <f>ROUND(L7*M112,0)</f>
        <v>0</v>
      </c>
      <c r="M112" s="28"/>
      <c r="N112" s="31">
        <f>ROUND(N7*O112,0)</f>
        <v>0</v>
      </c>
      <c r="O112" s="28"/>
      <c r="P112" s="31">
        <f>ROUND(P7*Q112,0)</f>
        <v>0</v>
      </c>
      <c r="Q112" s="28"/>
      <c r="R112" s="31">
        <f>ROUND(R7*S112,0)</f>
        <v>0</v>
      </c>
      <c r="S112" s="28"/>
      <c r="T112" s="31">
        <f>ROUND(T7*U112,0)</f>
        <v>0</v>
      </c>
      <c r="U112" s="28"/>
      <c r="V112" s="31">
        <f>ROUND(V7*W112,0)</f>
        <v>0</v>
      </c>
      <c r="W112" s="28"/>
      <c r="X112" s="30">
        <f t="shared" si="16"/>
        <v>0</v>
      </c>
    </row>
    <row r="113" spans="1:24" ht="14.1" customHeight="1" x14ac:dyDescent="0.15">
      <c r="A113" s="2"/>
      <c r="B113" s="40" t="s">
        <v>23</v>
      </c>
      <c r="C113" s="40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30">
        <f t="shared" si="16"/>
        <v>0</v>
      </c>
    </row>
    <row r="114" spans="1:24" ht="14.1" customHeight="1" x14ac:dyDescent="0.15">
      <c r="A114" s="2"/>
      <c r="B114" s="39" t="s">
        <v>27</v>
      </c>
      <c r="C114" s="39"/>
      <c r="D114" s="31">
        <f>ROUND(D7*E114,0)</f>
        <v>0</v>
      </c>
      <c r="E114" s="28"/>
      <c r="F114" s="31">
        <f>ROUND(F7*G114,0)</f>
        <v>0</v>
      </c>
      <c r="G114" s="28"/>
      <c r="H114" s="31">
        <f>ROUND(H7*I114,0)</f>
        <v>0</v>
      </c>
      <c r="I114" s="28"/>
      <c r="J114" s="31">
        <f>ROUND(J7*K114,0)</f>
        <v>0</v>
      </c>
      <c r="K114" s="28"/>
      <c r="L114" s="31">
        <f>ROUND(L7*M114,0)</f>
        <v>0</v>
      </c>
      <c r="M114" s="28"/>
      <c r="N114" s="31">
        <f>ROUND(N7*O114,0)</f>
        <v>0</v>
      </c>
      <c r="O114" s="28"/>
      <c r="P114" s="31">
        <f>ROUND(P7*Q114,0)</f>
        <v>0</v>
      </c>
      <c r="Q114" s="28"/>
      <c r="R114" s="31">
        <f>ROUND(R7*S114,0)</f>
        <v>0</v>
      </c>
      <c r="S114" s="28"/>
      <c r="T114" s="31">
        <f>ROUND(T7*U114,0)</f>
        <v>0</v>
      </c>
      <c r="U114" s="28"/>
      <c r="V114" s="31">
        <f>ROUND(V7*W114,0)</f>
        <v>0</v>
      </c>
      <c r="W114" s="28"/>
      <c r="X114" s="30">
        <f t="shared" si="16"/>
        <v>0</v>
      </c>
    </row>
    <row r="115" spans="1:24" ht="14.1" customHeight="1" x14ac:dyDescent="0.15">
      <c r="A115" s="2"/>
      <c r="B115" s="37" t="s">
        <v>0</v>
      </c>
      <c r="C115" s="38"/>
      <c r="D115" s="31">
        <f t="shared" ref="D115:W115" si="17">SUM(D98:D114)</f>
        <v>0</v>
      </c>
      <c r="E115" s="31">
        <f t="shared" si="17"/>
        <v>0</v>
      </c>
      <c r="F115" s="31">
        <f t="shared" si="17"/>
        <v>0</v>
      </c>
      <c r="G115" s="31">
        <f t="shared" si="17"/>
        <v>0</v>
      </c>
      <c r="H115" s="31">
        <f t="shared" si="17"/>
        <v>0</v>
      </c>
      <c r="I115" s="31">
        <f t="shared" si="17"/>
        <v>0</v>
      </c>
      <c r="J115" s="31">
        <f t="shared" si="17"/>
        <v>0</v>
      </c>
      <c r="K115" s="31">
        <f t="shared" si="17"/>
        <v>0</v>
      </c>
      <c r="L115" s="31">
        <f t="shared" si="17"/>
        <v>0</v>
      </c>
      <c r="M115" s="31">
        <f t="shared" si="17"/>
        <v>0</v>
      </c>
      <c r="N115" s="31">
        <f t="shared" si="17"/>
        <v>0</v>
      </c>
      <c r="O115" s="31">
        <f t="shared" si="17"/>
        <v>0</v>
      </c>
      <c r="P115" s="31">
        <f t="shared" si="17"/>
        <v>0</v>
      </c>
      <c r="Q115" s="31">
        <f t="shared" si="17"/>
        <v>0</v>
      </c>
      <c r="R115" s="31">
        <f t="shared" si="17"/>
        <v>0</v>
      </c>
      <c r="S115" s="31">
        <f t="shared" si="17"/>
        <v>0</v>
      </c>
      <c r="T115" s="31">
        <f t="shared" si="17"/>
        <v>0</v>
      </c>
      <c r="U115" s="31">
        <f t="shared" si="17"/>
        <v>0</v>
      </c>
      <c r="V115" s="31">
        <f t="shared" si="17"/>
        <v>0</v>
      </c>
      <c r="W115" s="31">
        <f t="shared" si="17"/>
        <v>0</v>
      </c>
      <c r="X115" s="30">
        <f t="shared" si="16"/>
        <v>0</v>
      </c>
    </row>
    <row r="116" spans="1:24" ht="20.100000000000001" customHeight="1" x14ac:dyDescent="0.15"/>
    <row r="117" spans="1:24" ht="20.25" customHeight="1" thickBot="1" x14ac:dyDescent="0.2">
      <c r="A117" s="2"/>
      <c r="B117" s="17" t="s">
        <v>37</v>
      </c>
      <c r="C117" s="4"/>
    </row>
    <row r="118" spans="1:24" ht="37.5" customHeight="1" x14ac:dyDescent="0.15">
      <c r="A118" s="2"/>
      <c r="B118" s="52" t="s">
        <v>6</v>
      </c>
      <c r="C118" s="52"/>
      <c r="D118" s="22" t="s">
        <v>30</v>
      </c>
      <c r="E118" s="22" t="s">
        <v>30</v>
      </c>
      <c r="F118" s="22" t="s">
        <v>30</v>
      </c>
      <c r="G118" s="23" t="s">
        <v>31</v>
      </c>
      <c r="H118" s="22" t="s">
        <v>30</v>
      </c>
      <c r="I118" s="23" t="s">
        <v>31</v>
      </c>
      <c r="J118" s="22" t="s">
        <v>30</v>
      </c>
      <c r="K118" s="23" t="s">
        <v>31</v>
      </c>
      <c r="L118" s="22" t="s">
        <v>30</v>
      </c>
      <c r="M118" s="23" t="s">
        <v>31</v>
      </c>
      <c r="N118" s="22" t="s">
        <v>30</v>
      </c>
      <c r="O118" s="23" t="s">
        <v>31</v>
      </c>
      <c r="P118" s="22" t="s">
        <v>30</v>
      </c>
      <c r="Q118" s="23" t="s">
        <v>31</v>
      </c>
      <c r="R118" s="22" t="s">
        <v>30</v>
      </c>
      <c r="S118" s="23" t="s">
        <v>31</v>
      </c>
      <c r="T118" s="22" t="s">
        <v>30</v>
      </c>
      <c r="U118" s="23" t="s">
        <v>31</v>
      </c>
      <c r="V118" s="22" t="s">
        <v>30</v>
      </c>
      <c r="W118" s="23" t="s">
        <v>31</v>
      </c>
      <c r="X118" s="24" t="s">
        <v>32</v>
      </c>
    </row>
    <row r="119" spans="1:24" ht="37.5" customHeight="1" x14ac:dyDescent="0.15">
      <c r="A119" s="2"/>
      <c r="B119" s="52" t="s">
        <v>28</v>
      </c>
      <c r="C119" s="52"/>
      <c r="D119" s="62" t="str">
        <f>D9</f>
        <v>サンプル組合</v>
      </c>
      <c r="E119" s="63"/>
      <c r="F119" s="62">
        <f>F9</f>
        <v>0</v>
      </c>
      <c r="G119" s="63"/>
      <c r="H119" s="62">
        <f>H9</f>
        <v>0</v>
      </c>
      <c r="I119" s="63"/>
      <c r="J119" s="62">
        <f>J9</f>
        <v>0</v>
      </c>
      <c r="K119" s="63"/>
      <c r="L119" s="62">
        <f>L9</f>
        <v>0</v>
      </c>
      <c r="M119" s="63"/>
      <c r="N119" s="62">
        <f>N9</f>
        <v>0</v>
      </c>
      <c r="O119" s="63"/>
      <c r="P119" s="62">
        <f>P9</f>
        <v>0</v>
      </c>
      <c r="Q119" s="63"/>
      <c r="R119" s="62">
        <f>R9</f>
        <v>0</v>
      </c>
      <c r="S119" s="63"/>
      <c r="T119" s="62">
        <f>T9</f>
        <v>0</v>
      </c>
      <c r="U119" s="63"/>
      <c r="V119" s="62" t="str">
        <f>V9</f>
        <v>サンプル広域連合</v>
      </c>
      <c r="W119" s="63"/>
      <c r="X119" s="25"/>
    </row>
    <row r="120" spans="1:24" ht="14.1" customHeight="1" x14ac:dyDescent="0.15">
      <c r="A120" s="2"/>
      <c r="B120" s="67" t="s">
        <v>14</v>
      </c>
      <c r="C120" s="67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7"/>
    </row>
    <row r="121" spans="1:24" ht="14.1" customHeight="1" x14ac:dyDescent="0.15">
      <c r="A121" s="2"/>
      <c r="B121" s="41" t="s">
        <v>15</v>
      </c>
      <c r="C121" s="41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30">
        <f t="shared" ref="X121:X129" si="18">D121+F121+H121+J121+L121+N121+P121+R121+T121+V121</f>
        <v>0</v>
      </c>
    </row>
    <row r="122" spans="1:24" ht="14.1" customHeight="1" x14ac:dyDescent="0.15">
      <c r="A122" s="2"/>
      <c r="B122" s="43" t="s">
        <v>16</v>
      </c>
      <c r="C122" s="43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30">
        <f t="shared" si="18"/>
        <v>0</v>
      </c>
    </row>
    <row r="123" spans="1:24" ht="14.1" customHeight="1" x14ac:dyDescent="0.15">
      <c r="A123" s="2"/>
      <c r="B123" s="43" t="s">
        <v>17</v>
      </c>
      <c r="C123" s="43"/>
      <c r="D123" s="31">
        <f>ROUND(D7*E123,0)</f>
        <v>0</v>
      </c>
      <c r="E123" s="28"/>
      <c r="F123" s="31">
        <f>ROUND(F7*G123,0)</f>
        <v>0</v>
      </c>
      <c r="G123" s="28"/>
      <c r="H123" s="31">
        <f>ROUND(H7*I123,0)</f>
        <v>0</v>
      </c>
      <c r="I123" s="28"/>
      <c r="J123" s="31">
        <f>ROUND(J7*K123,0)</f>
        <v>0</v>
      </c>
      <c r="K123" s="28"/>
      <c r="L123" s="31">
        <f>ROUND(L7*M123,0)</f>
        <v>0</v>
      </c>
      <c r="M123" s="28"/>
      <c r="N123" s="31">
        <f>ROUND(N7*O123,0)</f>
        <v>0</v>
      </c>
      <c r="O123" s="28"/>
      <c r="P123" s="31">
        <f>ROUND(P7*Q123,0)</f>
        <v>0</v>
      </c>
      <c r="Q123" s="28"/>
      <c r="R123" s="31">
        <f>ROUND(R7*S123,0)</f>
        <v>0</v>
      </c>
      <c r="S123" s="28"/>
      <c r="T123" s="31">
        <f>ROUND(T7*U123,0)</f>
        <v>0</v>
      </c>
      <c r="U123" s="28"/>
      <c r="V123" s="31">
        <f>ROUND(V7*W123,0)</f>
        <v>0</v>
      </c>
      <c r="W123" s="28"/>
      <c r="X123" s="30">
        <f t="shared" si="18"/>
        <v>0</v>
      </c>
    </row>
    <row r="124" spans="1:24" ht="14.1" customHeight="1" x14ac:dyDescent="0.15">
      <c r="A124" s="2"/>
      <c r="B124" s="41" t="s">
        <v>18</v>
      </c>
      <c r="C124" s="41"/>
      <c r="D124" s="31">
        <f>ROUND(D7*E124,0)</f>
        <v>0</v>
      </c>
      <c r="E124" s="28"/>
      <c r="F124" s="31">
        <f>ROUND(F7*G124,0)</f>
        <v>0</v>
      </c>
      <c r="G124" s="28"/>
      <c r="H124" s="31">
        <f>ROUND(H7*I124,0)</f>
        <v>0</v>
      </c>
      <c r="I124" s="28"/>
      <c r="J124" s="31">
        <f>ROUND(J7*K124,0)</f>
        <v>0</v>
      </c>
      <c r="K124" s="28"/>
      <c r="L124" s="31">
        <f>ROUND(L7*M124,0)</f>
        <v>0</v>
      </c>
      <c r="M124" s="28"/>
      <c r="N124" s="31">
        <f>ROUND(N7*O124,0)</f>
        <v>0</v>
      </c>
      <c r="O124" s="28"/>
      <c r="P124" s="31">
        <f>ROUND(P7*Q124,0)</f>
        <v>0</v>
      </c>
      <c r="Q124" s="28"/>
      <c r="R124" s="31">
        <f>ROUND(R7*S124,0)</f>
        <v>0</v>
      </c>
      <c r="S124" s="28"/>
      <c r="T124" s="31">
        <f>ROUND(T7*U124,0)</f>
        <v>0</v>
      </c>
      <c r="U124" s="28"/>
      <c r="V124" s="31">
        <f>ROUND(V7*W124,0)</f>
        <v>0</v>
      </c>
      <c r="W124" s="28"/>
      <c r="X124" s="30">
        <f t="shared" si="18"/>
        <v>0</v>
      </c>
    </row>
    <row r="125" spans="1:24" ht="14.1" customHeight="1" x14ac:dyDescent="0.15">
      <c r="A125" s="2"/>
      <c r="B125" s="44" t="s">
        <v>19</v>
      </c>
      <c r="C125" s="44"/>
      <c r="D125" s="31">
        <f>ROUND(D7*E125,0)</f>
        <v>0</v>
      </c>
      <c r="E125" s="28"/>
      <c r="F125" s="31">
        <f>ROUND(F7*G125,0)</f>
        <v>0</v>
      </c>
      <c r="G125" s="28"/>
      <c r="H125" s="31">
        <f>ROUND(H7*I125,0)</f>
        <v>0</v>
      </c>
      <c r="I125" s="28"/>
      <c r="J125" s="31">
        <f>ROUND(J7*K125,0)</f>
        <v>0</v>
      </c>
      <c r="K125" s="28"/>
      <c r="L125" s="31">
        <f>ROUND(L7*M125,0)</f>
        <v>0</v>
      </c>
      <c r="M125" s="28"/>
      <c r="N125" s="31">
        <f>ROUND(N7*O125,0)</f>
        <v>0</v>
      </c>
      <c r="O125" s="28"/>
      <c r="P125" s="31">
        <f>ROUND(P7*Q125,0)</f>
        <v>0</v>
      </c>
      <c r="Q125" s="28"/>
      <c r="R125" s="31">
        <f>ROUND(R7*S125,0)</f>
        <v>0</v>
      </c>
      <c r="S125" s="28"/>
      <c r="T125" s="31">
        <f>ROUND(T7*U125,0)</f>
        <v>0</v>
      </c>
      <c r="U125" s="28"/>
      <c r="V125" s="31">
        <f>ROUND(V7*W125,0)</f>
        <v>0</v>
      </c>
      <c r="W125" s="28"/>
      <c r="X125" s="30">
        <f t="shared" si="18"/>
        <v>0</v>
      </c>
    </row>
    <row r="126" spans="1:24" ht="14.1" customHeight="1" x14ac:dyDescent="0.15">
      <c r="A126" s="2"/>
      <c r="B126" s="45" t="s">
        <v>20</v>
      </c>
      <c r="C126" s="45"/>
      <c r="D126" s="31">
        <f>ROUND(D7*E126,0)</f>
        <v>0</v>
      </c>
      <c r="E126" s="28"/>
      <c r="F126" s="31">
        <f>ROUND(F7*G126,0)</f>
        <v>0</v>
      </c>
      <c r="G126" s="28"/>
      <c r="H126" s="31">
        <f>ROUND(H7*I126,0)</f>
        <v>0</v>
      </c>
      <c r="I126" s="28"/>
      <c r="J126" s="31">
        <f>ROUND(J7*K126,0)</f>
        <v>0</v>
      </c>
      <c r="K126" s="28"/>
      <c r="L126" s="31">
        <f>ROUND(L7*M126,0)</f>
        <v>0</v>
      </c>
      <c r="M126" s="28"/>
      <c r="N126" s="31">
        <f>ROUND(N7*O126,0)</f>
        <v>0</v>
      </c>
      <c r="O126" s="28"/>
      <c r="P126" s="31">
        <f>ROUND(P7*Q126,0)</f>
        <v>0</v>
      </c>
      <c r="Q126" s="28"/>
      <c r="R126" s="31">
        <f>ROUND(R7*S126,0)</f>
        <v>0</v>
      </c>
      <c r="S126" s="28"/>
      <c r="T126" s="31">
        <f>ROUND(T7*U126,0)</f>
        <v>0</v>
      </c>
      <c r="U126" s="28"/>
      <c r="V126" s="31">
        <f>ROUND(V7*W126,0)</f>
        <v>0</v>
      </c>
      <c r="W126" s="28"/>
      <c r="X126" s="30">
        <f t="shared" si="18"/>
        <v>0</v>
      </c>
    </row>
    <row r="127" spans="1:24" ht="14.1" customHeight="1" x14ac:dyDescent="0.15">
      <c r="A127" s="2"/>
      <c r="B127" s="44" t="s">
        <v>21</v>
      </c>
      <c r="C127" s="44"/>
      <c r="D127" s="31">
        <f>ROUND(D7*E127,0)</f>
        <v>0</v>
      </c>
      <c r="E127" s="28"/>
      <c r="F127" s="31">
        <f>ROUND(F7*G127,0)</f>
        <v>0</v>
      </c>
      <c r="G127" s="28"/>
      <c r="H127" s="31">
        <f>ROUND(H7*I127,0)</f>
        <v>0</v>
      </c>
      <c r="I127" s="28"/>
      <c r="J127" s="31">
        <f>ROUND(J7*K127,0)</f>
        <v>0</v>
      </c>
      <c r="K127" s="28"/>
      <c r="L127" s="31">
        <f>ROUND(L7*M127,0)</f>
        <v>0</v>
      </c>
      <c r="M127" s="28"/>
      <c r="N127" s="31">
        <f>ROUND(N7*O127,0)</f>
        <v>0</v>
      </c>
      <c r="O127" s="28"/>
      <c r="P127" s="31">
        <f>ROUND(P7*Q127,0)</f>
        <v>0</v>
      </c>
      <c r="Q127" s="28"/>
      <c r="R127" s="31">
        <f>ROUND(R7*S127,0)</f>
        <v>0</v>
      </c>
      <c r="S127" s="28"/>
      <c r="T127" s="31">
        <f>ROUND(T7*U127,0)</f>
        <v>0</v>
      </c>
      <c r="U127" s="28"/>
      <c r="V127" s="31">
        <f>ROUND(V7*W127,0)</f>
        <v>0</v>
      </c>
      <c r="W127" s="28"/>
      <c r="X127" s="30">
        <f t="shared" si="18"/>
        <v>0</v>
      </c>
    </row>
    <row r="128" spans="1:24" ht="14.1" customHeight="1" x14ac:dyDescent="0.15">
      <c r="A128" s="2"/>
      <c r="B128" s="43" t="s">
        <v>22</v>
      </c>
      <c r="C128" s="43"/>
      <c r="D128" s="31">
        <f>ROUND(D7*E128,0)</f>
        <v>0</v>
      </c>
      <c r="E128" s="28"/>
      <c r="F128" s="31">
        <f>ROUND(F7*G128,0)</f>
        <v>0</v>
      </c>
      <c r="G128" s="28"/>
      <c r="H128" s="31">
        <f>ROUND(H7*I128,0)</f>
        <v>0</v>
      </c>
      <c r="I128" s="28"/>
      <c r="J128" s="31">
        <f>ROUND(J7*K128,0)</f>
        <v>0</v>
      </c>
      <c r="K128" s="28"/>
      <c r="L128" s="31">
        <f>ROUND(L7*M128,0)</f>
        <v>0</v>
      </c>
      <c r="M128" s="28"/>
      <c r="N128" s="31">
        <f>ROUND(N7*O128,0)</f>
        <v>0</v>
      </c>
      <c r="O128" s="28"/>
      <c r="P128" s="31">
        <f>ROUND(P7*Q128,0)</f>
        <v>0</v>
      </c>
      <c r="Q128" s="28"/>
      <c r="R128" s="31">
        <f>ROUND(R7*S128,0)</f>
        <v>0</v>
      </c>
      <c r="S128" s="28"/>
      <c r="T128" s="31">
        <f>ROUND(T7*U128,0)</f>
        <v>0</v>
      </c>
      <c r="U128" s="28"/>
      <c r="V128" s="31">
        <f>ROUND(V7*W128,0)</f>
        <v>0</v>
      </c>
      <c r="W128" s="28"/>
      <c r="X128" s="30">
        <f t="shared" si="18"/>
        <v>0</v>
      </c>
    </row>
    <row r="129" spans="1:24" ht="14.1" customHeight="1" x14ac:dyDescent="0.15">
      <c r="A129" s="2"/>
      <c r="B129" s="43" t="s">
        <v>23</v>
      </c>
      <c r="C129" s="43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30">
        <f t="shared" si="18"/>
        <v>0</v>
      </c>
    </row>
    <row r="130" spans="1:24" ht="14.1" customHeight="1" x14ac:dyDescent="0.15">
      <c r="A130" s="2"/>
      <c r="B130" s="66" t="s">
        <v>24</v>
      </c>
      <c r="C130" s="6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7"/>
    </row>
    <row r="131" spans="1:24" ht="14.1" customHeight="1" x14ac:dyDescent="0.15">
      <c r="A131" s="2"/>
      <c r="B131" s="41" t="s">
        <v>25</v>
      </c>
      <c r="C131" s="41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30">
        <f t="shared" ref="X131:X137" si="19">D131+F131+H131+J131+L131+N131+P131+R131+T131+V131</f>
        <v>0</v>
      </c>
    </row>
    <row r="132" spans="1:24" ht="14.1" customHeight="1" x14ac:dyDescent="0.15">
      <c r="A132" s="2"/>
      <c r="B132" s="40" t="s">
        <v>26</v>
      </c>
      <c r="C132" s="40"/>
      <c r="D132" s="31">
        <f>ROUND(D7*E132,0)</f>
        <v>0</v>
      </c>
      <c r="E132" s="28"/>
      <c r="F132" s="31">
        <f>ROUND(F7*G132,0)</f>
        <v>0</v>
      </c>
      <c r="G132" s="28"/>
      <c r="H132" s="31">
        <f>ROUND(H7*I132,0)</f>
        <v>0</v>
      </c>
      <c r="I132" s="28"/>
      <c r="J132" s="31">
        <f>ROUND(J7*K132,0)</f>
        <v>0</v>
      </c>
      <c r="K132" s="28"/>
      <c r="L132" s="31">
        <f>ROUND(L7*M132,0)</f>
        <v>0</v>
      </c>
      <c r="M132" s="28"/>
      <c r="N132" s="31">
        <f>ROUND(N7*O132,0)</f>
        <v>0</v>
      </c>
      <c r="O132" s="28"/>
      <c r="P132" s="31">
        <f>ROUND(P7*Q132,0)</f>
        <v>0</v>
      </c>
      <c r="Q132" s="28"/>
      <c r="R132" s="31">
        <f>ROUND(R7*S132,0)</f>
        <v>0</v>
      </c>
      <c r="S132" s="28"/>
      <c r="T132" s="31">
        <f>ROUND(T7*U132,0)</f>
        <v>0</v>
      </c>
      <c r="U132" s="28"/>
      <c r="V132" s="31">
        <f>ROUND(V7*W132,0)</f>
        <v>0</v>
      </c>
      <c r="W132" s="28"/>
      <c r="X132" s="30">
        <f t="shared" si="19"/>
        <v>0</v>
      </c>
    </row>
    <row r="133" spans="1:24" ht="14.1" customHeight="1" x14ac:dyDescent="0.15">
      <c r="A133" s="2"/>
      <c r="B133" s="39" t="s">
        <v>18</v>
      </c>
      <c r="C133" s="39"/>
      <c r="D133" s="31">
        <f>ROUND(D7*E133,0)</f>
        <v>0</v>
      </c>
      <c r="E133" s="28"/>
      <c r="F133" s="31">
        <f>ROUND(F7*G133,0)</f>
        <v>0</v>
      </c>
      <c r="G133" s="28"/>
      <c r="H133" s="31">
        <f>ROUND(H7*I133,0)</f>
        <v>0</v>
      </c>
      <c r="I133" s="28"/>
      <c r="J133" s="31">
        <f>ROUND(J7*K133,0)</f>
        <v>0</v>
      </c>
      <c r="K133" s="28"/>
      <c r="L133" s="31">
        <f>ROUND(L7*M133,0)</f>
        <v>0</v>
      </c>
      <c r="M133" s="28"/>
      <c r="N133" s="31">
        <f>ROUND(N7*O133,0)</f>
        <v>0</v>
      </c>
      <c r="O133" s="28"/>
      <c r="P133" s="31">
        <f>ROUND(P7*Q133,0)</f>
        <v>0</v>
      </c>
      <c r="Q133" s="28"/>
      <c r="R133" s="31">
        <f>ROUND(R7*S133,0)</f>
        <v>0</v>
      </c>
      <c r="S133" s="28"/>
      <c r="T133" s="31">
        <f>ROUND(T7*U133,0)</f>
        <v>0</v>
      </c>
      <c r="U133" s="28"/>
      <c r="V133" s="31">
        <f>ROUND(V7*W133,0)</f>
        <v>0</v>
      </c>
      <c r="W133" s="28"/>
      <c r="X133" s="30">
        <f t="shared" si="19"/>
        <v>0</v>
      </c>
    </row>
    <row r="134" spans="1:24" ht="14.1" customHeight="1" x14ac:dyDescent="0.15">
      <c r="A134" s="2"/>
      <c r="B134" s="39" t="s">
        <v>22</v>
      </c>
      <c r="C134" s="39"/>
      <c r="D134" s="31">
        <f>ROUND(D7*E134,0)</f>
        <v>0</v>
      </c>
      <c r="E134" s="28"/>
      <c r="F134" s="31">
        <f>ROUND(F7*G134,0)</f>
        <v>0</v>
      </c>
      <c r="G134" s="28"/>
      <c r="H134" s="31">
        <f>ROUND(H7*I134,0)</f>
        <v>0</v>
      </c>
      <c r="I134" s="28"/>
      <c r="J134" s="31">
        <f>ROUND(J7*K134,0)</f>
        <v>0</v>
      </c>
      <c r="K134" s="28"/>
      <c r="L134" s="31">
        <f>ROUND(L7*M134,0)</f>
        <v>0</v>
      </c>
      <c r="M134" s="28"/>
      <c r="N134" s="31">
        <f>ROUND(N7*O134,0)</f>
        <v>0</v>
      </c>
      <c r="O134" s="28"/>
      <c r="P134" s="31">
        <f>ROUND(P7*Q134,0)</f>
        <v>0</v>
      </c>
      <c r="Q134" s="28"/>
      <c r="R134" s="31">
        <f>ROUND(R7*S134,0)</f>
        <v>0</v>
      </c>
      <c r="S134" s="28"/>
      <c r="T134" s="31">
        <f>ROUND(T7*U134,0)</f>
        <v>0</v>
      </c>
      <c r="U134" s="28"/>
      <c r="V134" s="31">
        <f>ROUND(V7*W134,0)</f>
        <v>0</v>
      </c>
      <c r="W134" s="28"/>
      <c r="X134" s="30">
        <f t="shared" si="19"/>
        <v>0</v>
      </c>
    </row>
    <row r="135" spans="1:24" ht="14.1" customHeight="1" x14ac:dyDescent="0.15">
      <c r="A135" s="2"/>
      <c r="B135" s="40" t="s">
        <v>23</v>
      </c>
      <c r="C135" s="40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30">
        <f t="shared" si="19"/>
        <v>0</v>
      </c>
    </row>
    <row r="136" spans="1:24" ht="14.1" customHeight="1" x14ac:dyDescent="0.15">
      <c r="A136" s="2"/>
      <c r="B136" s="39" t="s">
        <v>27</v>
      </c>
      <c r="C136" s="39"/>
      <c r="D136" s="31">
        <f>ROUND(D7*E136,0)</f>
        <v>0</v>
      </c>
      <c r="E136" s="28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>
        <f>ROUND(V7*W136,0)</f>
        <v>0</v>
      </c>
      <c r="W136" s="28"/>
      <c r="X136" s="30">
        <f t="shared" si="19"/>
        <v>0</v>
      </c>
    </row>
    <row r="137" spans="1:24" ht="14.1" customHeight="1" x14ac:dyDescent="0.15">
      <c r="A137" s="2"/>
      <c r="B137" s="37" t="s">
        <v>0</v>
      </c>
      <c r="C137" s="38"/>
      <c r="D137" s="31">
        <f t="shared" ref="D137:W137" si="20">SUM(D120:D136)</f>
        <v>0</v>
      </c>
      <c r="E137" s="31">
        <f t="shared" si="20"/>
        <v>0</v>
      </c>
      <c r="F137" s="31">
        <f t="shared" si="20"/>
        <v>0</v>
      </c>
      <c r="G137" s="31">
        <f t="shared" si="20"/>
        <v>0</v>
      </c>
      <c r="H137" s="31">
        <f t="shared" si="20"/>
        <v>0</v>
      </c>
      <c r="I137" s="31">
        <f t="shared" si="20"/>
        <v>0</v>
      </c>
      <c r="J137" s="31">
        <f t="shared" si="20"/>
        <v>0</v>
      </c>
      <c r="K137" s="31">
        <f t="shared" si="20"/>
        <v>0</v>
      </c>
      <c r="L137" s="31">
        <f t="shared" si="20"/>
        <v>0</v>
      </c>
      <c r="M137" s="31">
        <f t="shared" si="20"/>
        <v>0</v>
      </c>
      <c r="N137" s="31">
        <f t="shared" si="20"/>
        <v>0</v>
      </c>
      <c r="O137" s="31">
        <f t="shared" si="20"/>
        <v>0</v>
      </c>
      <c r="P137" s="31">
        <f t="shared" si="20"/>
        <v>0</v>
      </c>
      <c r="Q137" s="31">
        <f t="shared" si="20"/>
        <v>0</v>
      </c>
      <c r="R137" s="31">
        <f t="shared" si="20"/>
        <v>0</v>
      </c>
      <c r="S137" s="31">
        <f t="shared" si="20"/>
        <v>0</v>
      </c>
      <c r="T137" s="31">
        <f t="shared" si="20"/>
        <v>0</v>
      </c>
      <c r="U137" s="31">
        <f t="shared" si="20"/>
        <v>0</v>
      </c>
      <c r="V137" s="31">
        <f t="shared" si="20"/>
        <v>0</v>
      </c>
      <c r="W137" s="31">
        <f t="shared" si="20"/>
        <v>0</v>
      </c>
      <c r="X137" s="30">
        <f t="shared" si="19"/>
        <v>0</v>
      </c>
    </row>
    <row r="138" spans="1:24" ht="20.100000000000001" customHeight="1" x14ac:dyDescent="0.15"/>
    <row r="139" spans="1:24" ht="20.25" customHeight="1" thickBot="1" x14ac:dyDescent="0.2">
      <c r="A139" s="2"/>
      <c r="B139" s="17" t="s">
        <v>38</v>
      </c>
      <c r="C139" s="4"/>
    </row>
    <row r="140" spans="1:24" ht="37.5" customHeight="1" x14ac:dyDescent="0.15">
      <c r="A140" s="2"/>
      <c r="B140" s="52" t="s">
        <v>6</v>
      </c>
      <c r="C140" s="52"/>
      <c r="D140" s="22" t="s">
        <v>30</v>
      </c>
      <c r="E140" s="22" t="s">
        <v>30</v>
      </c>
      <c r="F140" s="22" t="s">
        <v>30</v>
      </c>
      <c r="G140" s="23" t="s">
        <v>31</v>
      </c>
      <c r="H140" s="22" t="s">
        <v>30</v>
      </c>
      <c r="I140" s="23" t="s">
        <v>31</v>
      </c>
      <c r="J140" s="22" t="s">
        <v>30</v>
      </c>
      <c r="K140" s="23" t="s">
        <v>31</v>
      </c>
      <c r="L140" s="22" t="s">
        <v>30</v>
      </c>
      <c r="M140" s="23" t="s">
        <v>31</v>
      </c>
      <c r="N140" s="22" t="s">
        <v>30</v>
      </c>
      <c r="O140" s="23" t="s">
        <v>31</v>
      </c>
      <c r="P140" s="22" t="s">
        <v>30</v>
      </c>
      <c r="Q140" s="23" t="s">
        <v>31</v>
      </c>
      <c r="R140" s="22" t="s">
        <v>30</v>
      </c>
      <c r="S140" s="23" t="s">
        <v>31</v>
      </c>
      <c r="T140" s="22" t="s">
        <v>30</v>
      </c>
      <c r="U140" s="23" t="s">
        <v>31</v>
      </c>
      <c r="V140" s="22" t="s">
        <v>30</v>
      </c>
      <c r="W140" s="23" t="s">
        <v>31</v>
      </c>
      <c r="X140" s="24" t="s">
        <v>32</v>
      </c>
    </row>
    <row r="141" spans="1:24" ht="37.5" customHeight="1" x14ac:dyDescent="0.15">
      <c r="A141" s="2"/>
      <c r="B141" s="52" t="s">
        <v>28</v>
      </c>
      <c r="C141" s="52"/>
      <c r="D141" s="62" t="str">
        <f>D9</f>
        <v>サンプル組合</v>
      </c>
      <c r="E141" s="63"/>
      <c r="F141" s="62">
        <f>F9</f>
        <v>0</v>
      </c>
      <c r="G141" s="63"/>
      <c r="H141" s="62">
        <f>H9</f>
        <v>0</v>
      </c>
      <c r="I141" s="63"/>
      <c r="J141" s="62">
        <f>J9</f>
        <v>0</v>
      </c>
      <c r="K141" s="63"/>
      <c r="L141" s="62">
        <f>L9</f>
        <v>0</v>
      </c>
      <c r="M141" s="63"/>
      <c r="N141" s="62">
        <f>N9</f>
        <v>0</v>
      </c>
      <c r="O141" s="63"/>
      <c r="P141" s="62">
        <f>P9</f>
        <v>0</v>
      </c>
      <c r="Q141" s="63"/>
      <c r="R141" s="62">
        <f>R9</f>
        <v>0</v>
      </c>
      <c r="S141" s="63"/>
      <c r="T141" s="62">
        <f>T9</f>
        <v>0</v>
      </c>
      <c r="U141" s="63"/>
      <c r="V141" s="62" t="str">
        <f>V9</f>
        <v>サンプル広域連合</v>
      </c>
      <c r="W141" s="63"/>
      <c r="X141" s="25"/>
    </row>
    <row r="142" spans="1:24" ht="14.1" customHeight="1" x14ac:dyDescent="0.15">
      <c r="A142" s="2"/>
      <c r="B142" s="67" t="s">
        <v>14</v>
      </c>
      <c r="C142" s="67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7"/>
    </row>
    <row r="143" spans="1:24" ht="14.1" customHeight="1" x14ac:dyDescent="0.15">
      <c r="A143" s="2"/>
      <c r="B143" s="41" t="s">
        <v>15</v>
      </c>
      <c r="C143" s="41"/>
      <c r="D143" s="31">
        <f t="shared" ref="D143:W151" si="21">D77-D99</f>
        <v>0</v>
      </c>
      <c r="E143" s="31">
        <f t="shared" si="21"/>
        <v>0</v>
      </c>
      <c r="F143" s="31">
        <f t="shared" si="21"/>
        <v>0</v>
      </c>
      <c r="G143" s="31">
        <f t="shared" si="21"/>
        <v>0</v>
      </c>
      <c r="H143" s="31">
        <f t="shared" si="21"/>
        <v>0</v>
      </c>
      <c r="I143" s="31">
        <f t="shared" si="21"/>
        <v>0</v>
      </c>
      <c r="J143" s="31">
        <f t="shared" si="21"/>
        <v>0</v>
      </c>
      <c r="K143" s="31">
        <f t="shared" si="21"/>
        <v>0</v>
      </c>
      <c r="L143" s="31">
        <f t="shared" si="21"/>
        <v>0</v>
      </c>
      <c r="M143" s="31">
        <f t="shared" si="21"/>
        <v>0</v>
      </c>
      <c r="N143" s="31">
        <f t="shared" si="21"/>
        <v>0</v>
      </c>
      <c r="O143" s="31">
        <f t="shared" si="21"/>
        <v>0</v>
      </c>
      <c r="P143" s="31">
        <f t="shared" si="21"/>
        <v>0</v>
      </c>
      <c r="Q143" s="31">
        <f t="shared" si="21"/>
        <v>0</v>
      </c>
      <c r="R143" s="31">
        <f t="shared" si="21"/>
        <v>0</v>
      </c>
      <c r="S143" s="31">
        <f t="shared" si="21"/>
        <v>0</v>
      </c>
      <c r="T143" s="31">
        <f t="shared" si="21"/>
        <v>0</v>
      </c>
      <c r="U143" s="31">
        <f t="shared" si="21"/>
        <v>0</v>
      </c>
      <c r="V143" s="31">
        <f t="shared" si="21"/>
        <v>0</v>
      </c>
      <c r="W143" s="31">
        <f t="shared" si="21"/>
        <v>10000</v>
      </c>
      <c r="X143" s="30">
        <f t="shared" ref="X143:X151" si="22">D143+F143+H143+J143+L143+N143+P143+R143+T143+V143</f>
        <v>0</v>
      </c>
    </row>
    <row r="144" spans="1:24" ht="14.1" customHeight="1" x14ac:dyDescent="0.15">
      <c r="A144" s="2"/>
      <c r="B144" s="43" t="s">
        <v>16</v>
      </c>
      <c r="C144" s="43"/>
      <c r="D144" s="31">
        <f t="shared" si="21"/>
        <v>0</v>
      </c>
      <c r="E144" s="31">
        <f t="shared" si="21"/>
        <v>0</v>
      </c>
      <c r="F144" s="31">
        <f t="shared" si="21"/>
        <v>0</v>
      </c>
      <c r="G144" s="31">
        <f t="shared" si="21"/>
        <v>0</v>
      </c>
      <c r="H144" s="31">
        <f t="shared" si="21"/>
        <v>0</v>
      </c>
      <c r="I144" s="31">
        <f t="shared" si="21"/>
        <v>0</v>
      </c>
      <c r="J144" s="31">
        <f t="shared" si="21"/>
        <v>0</v>
      </c>
      <c r="K144" s="31">
        <f t="shared" si="21"/>
        <v>0</v>
      </c>
      <c r="L144" s="31">
        <f t="shared" si="21"/>
        <v>0</v>
      </c>
      <c r="M144" s="31">
        <f t="shared" si="21"/>
        <v>0</v>
      </c>
      <c r="N144" s="31">
        <f t="shared" si="21"/>
        <v>0</v>
      </c>
      <c r="O144" s="31">
        <f t="shared" si="21"/>
        <v>0</v>
      </c>
      <c r="P144" s="31">
        <f t="shared" si="21"/>
        <v>0</v>
      </c>
      <c r="Q144" s="31">
        <f t="shared" si="21"/>
        <v>0</v>
      </c>
      <c r="R144" s="31">
        <f t="shared" si="21"/>
        <v>0</v>
      </c>
      <c r="S144" s="31">
        <f t="shared" si="21"/>
        <v>0</v>
      </c>
      <c r="T144" s="31">
        <f t="shared" si="21"/>
        <v>0</v>
      </c>
      <c r="U144" s="31">
        <f t="shared" si="21"/>
        <v>0</v>
      </c>
      <c r="V144" s="31">
        <f t="shared" si="21"/>
        <v>0</v>
      </c>
      <c r="W144" s="31">
        <f t="shared" si="21"/>
        <v>0</v>
      </c>
      <c r="X144" s="30">
        <f t="shared" si="22"/>
        <v>0</v>
      </c>
    </row>
    <row r="145" spans="1:24" ht="14.1" customHeight="1" x14ac:dyDescent="0.15">
      <c r="A145" s="2"/>
      <c r="B145" s="43" t="s">
        <v>17</v>
      </c>
      <c r="C145" s="43"/>
      <c r="D145" s="31">
        <f t="shared" si="21"/>
        <v>389</v>
      </c>
      <c r="E145" s="31">
        <f t="shared" si="21"/>
        <v>777</v>
      </c>
      <c r="F145" s="31">
        <f t="shared" si="21"/>
        <v>0</v>
      </c>
      <c r="G145" s="31">
        <f t="shared" si="21"/>
        <v>0</v>
      </c>
      <c r="H145" s="31">
        <f t="shared" si="21"/>
        <v>0</v>
      </c>
      <c r="I145" s="31">
        <f t="shared" si="21"/>
        <v>0</v>
      </c>
      <c r="J145" s="31">
        <f t="shared" si="21"/>
        <v>0</v>
      </c>
      <c r="K145" s="31">
        <f t="shared" si="21"/>
        <v>0</v>
      </c>
      <c r="L145" s="31">
        <f t="shared" si="21"/>
        <v>0</v>
      </c>
      <c r="M145" s="31">
        <f t="shared" si="21"/>
        <v>0</v>
      </c>
      <c r="N145" s="31">
        <f t="shared" si="21"/>
        <v>0</v>
      </c>
      <c r="O145" s="31">
        <f t="shared" si="21"/>
        <v>0</v>
      </c>
      <c r="P145" s="31">
        <f t="shared" si="21"/>
        <v>0</v>
      </c>
      <c r="Q145" s="31">
        <f t="shared" si="21"/>
        <v>0</v>
      </c>
      <c r="R145" s="31">
        <f t="shared" si="21"/>
        <v>0</v>
      </c>
      <c r="S145" s="31">
        <f t="shared" si="21"/>
        <v>0</v>
      </c>
      <c r="T145" s="31">
        <f t="shared" si="21"/>
        <v>0</v>
      </c>
      <c r="U145" s="31">
        <f t="shared" si="21"/>
        <v>0</v>
      </c>
      <c r="V145" s="31">
        <f t="shared" si="21"/>
        <v>0</v>
      </c>
      <c r="W145" s="31">
        <f t="shared" si="21"/>
        <v>0</v>
      </c>
      <c r="X145" s="30">
        <f t="shared" si="22"/>
        <v>389</v>
      </c>
    </row>
    <row r="146" spans="1:24" ht="14.1" customHeight="1" x14ac:dyDescent="0.15">
      <c r="A146" s="2"/>
      <c r="B146" s="41" t="s">
        <v>18</v>
      </c>
      <c r="C146" s="41"/>
      <c r="D146" s="31">
        <f t="shared" si="21"/>
        <v>4000</v>
      </c>
      <c r="E146" s="31">
        <f t="shared" si="21"/>
        <v>8000</v>
      </c>
      <c r="F146" s="31">
        <f t="shared" si="21"/>
        <v>0</v>
      </c>
      <c r="G146" s="31">
        <f t="shared" si="21"/>
        <v>0</v>
      </c>
      <c r="H146" s="31">
        <f t="shared" si="21"/>
        <v>0</v>
      </c>
      <c r="I146" s="31">
        <f t="shared" si="21"/>
        <v>0</v>
      </c>
      <c r="J146" s="31">
        <f t="shared" si="21"/>
        <v>0</v>
      </c>
      <c r="K146" s="31">
        <f t="shared" si="21"/>
        <v>0</v>
      </c>
      <c r="L146" s="31">
        <f t="shared" si="21"/>
        <v>0</v>
      </c>
      <c r="M146" s="31">
        <f t="shared" si="21"/>
        <v>0</v>
      </c>
      <c r="N146" s="31">
        <f t="shared" si="21"/>
        <v>0</v>
      </c>
      <c r="O146" s="31">
        <f t="shared" si="21"/>
        <v>0</v>
      </c>
      <c r="P146" s="31">
        <f t="shared" si="21"/>
        <v>0</v>
      </c>
      <c r="Q146" s="31">
        <f t="shared" si="21"/>
        <v>0</v>
      </c>
      <c r="R146" s="31">
        <f t="shared" si="21"/>
        <v>0</v>
      </c>
      <c r="S146" s="31">
        <f t="shared" si="21"/>
        <v>0</v>
      </c>
      <c r="T146" s="31">
        <f t="shared" si="21"/>
        <v>0</v>
      </c>
      <c r="U146" s="31">
        <f t="shared" si="21"/>
        <v>0</v>
      </c>
      <c r="V146" s="31">
        <f t="shared" si="21"/>
        <v>0</v>
      </c>
      <c r="W146" s="31">
        <f t="shared" si="21"/>
        <v>0</v>
      </c>
      <c r="X146" s="30">
        <f t="shared" si="22"/>
        <v>4000</v>
      </c>
    </row>
    <row r="147" spans="1:24" ht="14.1" customHeight="1" x14ac:dyDescent="0.15">
      <c r="A147" s="2"/>
      <c r="B147" s="44" t="s">
        <v>19</v>
      </c>
      <c r="C147" s="44"/>
      <c r="D147" s="31">
        <f t="shared" si="21"/>
        <v>0</v>
      </c>
      <c r="E147" s="31">
        <f t="shared" si="21"/>
        <v>0</v>
      </c>
      <c r="F147" s="31">
        <f t="shared" si="21"/>
        <v>0</v>
      </c>
      <c r="G147" s="31">
        <f t="shared" si="21"/>
        <v>0</v>
      </c>
      <c r="H147" s="31">
        <f t="shared" si="21"/>
        <v>0</v>
      </c>
      <c r="I147" s="31">
        <f t="shared" si="21"/>
        <v>0</v>
      </c>
      <c r="J147" s="31">
        <f t="shared" si="21"/>
        <v>0</v>
      </c>
      <c r="K147" s="31">
        <f t="shared" si="21"/>
        <v>0</v>
      </c>
      <c r="L147" s="31">
        <f t="shared" si="21"/>
        <v>0</v>
      </c>
      <c r="M147" s="31">
        <f t="shared" si="21"/>
        <v>0</v>
      </c>
      <c r="N147" s="31">
        <f t="shared" si="21"/>
        <v>0</v>
      </c>
      <c r="O147" s="31">
        <f t="shared" si="21"/>
        <v>0</v>
      </c>
      <c r="P147" s="31">
        <f t="shared" si="21"/>
        <v>0</v>
      </c>
      <c r="Q147" s="31">
        <f t="shared" si="21"/>
        <v>0</v>
      </c>
      <c r="R147" s="31">
        <f t="shared" si="21"/>
        <v>0</v>
      </c>
      <c r="S147" s="31">
        <f t="shared" si="21"/>
        <v>0</v>
      </c>
      <c r="T147" s="31">
        <f t="shared" si="21"/>
        <v>0</v>
      </c>
      <c r="U147" s="31">
        <f t="shared" si="21"/>
        <v>0</v>
      </c>
      <c r="V147" s="31">
        <f t="shared" si="21"/>
        <v>0</v>
      </c>
      <c r="W147" s="31">
        <f t="shared" si="21"/>
        <v>100000000</v>
      </c>
      <c r="X147" s="30">
        <f t="shared" si="22"/>
        <v>0</v>
      </c>
    </row>
    <row r="148" spans="1:24" ht="14.1" customHeight="1" x14ac:dyDescent="0.15">
      <c r="A148" s="2"/>
      <c r="B148" s="45" t="s">
        <v>20</v>
      </c>
      <c r="C148" s="45"/>
      <c r="D148" s="31">
        <f t="shared" si="21"/>
        <v>0</v>
      </c>
      <c r="E148" s="31">
        <f t="shared" si="21"/>
        <v>0</v>
      </c>
      <c r="F148" s="31">
        <f t="shared" si="21"/>
        <v>0</v>
      </c>
      <c r="G148" s="31">
        <f t="shared" si="21"/>
        <v>0</v>
      </c>
      <c r="H148" s="31">
        <f t="shared" si="21"/>
        <v>0</v>
      </c>
      <c r="I148" s="31">
        <f t="shared" si="21"/>
        <v>0</v>
      </c>
      <c r="J148" s="31">
        <f t="shared" si="21"/>
        <v>0</v>
      </c>
      <c r="K148" s="31">
        <f t="shared" si="21"/>
        <v>0</v>
      </c>
      <c r="L148" s="31">
        <f t="shared" si="21"/>
        <v>0</v>
      </c>
      <c r="M148" s="31">
        <f t="shared" si="21"/>
        <v>0</v>
      </c>
      <c r="N148" s="31">
        <f t="shared" si="21"/>
        <v>0</v>
      </c>
      <c r="O148" s="31">
        <f t="shared" si="21"/>
        <v>0</v>
      </c>
      <c r="P148" s="31">
        <f t="shared" si="21"/>
        <v>0</v>
      </c>
      <c r="Q148" s="31">
        <f t="shared" si="21"/>
        <v>0</v>
      </c>
      <c r="R148" s="31">
        <f t="shared" si="21"/>
        <v>0</v>
      </c>
      <c r="S148" s="31">
        <f t="shared" si="21"/>
        <v>0</v>
      </c>
      <c r="T148" s="31">
        <f t="shared" si="21"/>
        <v>0</v>
      </c>
      <c r="U148" s="31">
        <f t="shared" si="21"/>
        <v>0</v>
      </c>
      <c r="V148" s="31">
        <f t="shared" si="21"/>
        <v>0</v>
      </c>
      <c r="W148" s="31">
        <f t="shared" si="21"/>
        <v>0</v>
      </c>
      <c r="X148" s="30">
        <f t="shared" si="22"/>
        <v>0</v>
      </c>
    </row>
    <row r="149" spans="1:24" ht="14.1" customHeight="1" x14ac:dyDescent="0.15">
      <c r="A149" s="2"/>
      <c r="B149" s="44" t="s">
        <v>21</v>
      </c>
      <c r="C149" s="44"/>
      <c r="D149" s="31">
        <f t="shared" si="21"/>
        <v>250000</v>
      </c>
      <c r="E149" s="31">
        <f t="shared" si="21"/>
        <v>500000</v>
      </c>
      <c r="F149" s="31">
        <f t="shared" si="21"/>
        <v>0</v>
      </c>
      <c r="G149" s="31">
        <f t="shared" si="21"/>
        <v>0</v>
      </c>
      <c r="H149" s="31">
        <f t="shared" si="21"/>
        <v>0</v>
      </c>
      <c r="I149" s="31">
        <f t="shared" si="21"/>
        <v>0</v>
      </c>
      <c r="J149" s="31">
        <f t="shared" si="21"/>
        <v>0</v>
      </c>
      <c r="K149" s="31">
        <f t="shared" si="21"/>
        <v>0</v>
      </c>
      <c r="L149" s="31">
        <f t="shared" si="21"/>
        <v>0</v>
      </c>
      <c r="M149" s="31">
        <f t="shared" si="21"/>
        <v>0</v>
      </c>
      <c r="N149" s="31">
        <f t="shared" si="21"/>
        <v>0</v>
      </c>
      <c r="O149" s="31">
        <f t="shared" si="21"/>
        <v>0</v>
      </c>
      <c r="P149" s="31">
        <f t="shared" si="21"/>
        <v>0</v>
      </c>
      <c r="Q149" s="31">
        <f t="shared" si="21"/>
        <v>0</v>
      </c>
      <c r="R149" s="31">
        <f t="shared" si="21"/>
        <v>0</v>
      </c>
      <c r="S149" s="31">
        <f t="shared" si="21"/>
        <v>0</v>
      </c>
      <c r="T149" s="31">
        <f t="shared" si="21"/>
        <v>0</v>
      </c>
      <c r="U149" s="31">
        <f t="shared" si="21"/>
        <v>0</v>
      </c>
      <c r="V149" s="31">
        <f t="shared" si="21"/>
        <v>0</v>
      </c>
      <c r="W149" s="31">
        <f t="shared" si="21"/>
        <v>0</v>
      </c>
      <c r="X149" s="30">
        <f t="shared" si="22"/>
        <v>250000</v>
      </c>
    </row>
    <row r="150" spans="1:24" ht="14.1" customHeight="1" x14ac:dyDescent="0.15">
      <c r="A150" s="2"/>
      <c r="B150" s="43" t="s">
        <v>22</v>
      </c>
      <c r="C150" s="43"/>
      <c r="D150" s="31">
        <f t="shared" si="21"/>
        <v>0</v>
      </c>
      <c r="E150" s="31">
        <f t="shared" si="21"/>
        <v>0</v>
      </c>
      <c r="F150" s="31">
        <f t="shared" si="21"/>
        <v>0</v>
      </c>
      <c r="G150" s="31">
        <f t="shared" si="21"/>
        <v>0</v>
      </c>
      <c r="H150" s="31">
        <f t="shared" si="21"/>
        <v>0</v>
      </c>
      <c r="I150" s="31">
        <f t="shared" si="21"/>
        <v>0</v>
      </c>
      <c r="J150" s="31">
        <f t="shared" si="21"/>
        <v>0</v>
      </c>
      <c r="K150" s="31">
        <f t="shared" si="21"/>
        <v>0</v>
      </c>
      <c r="L150" s="31">
        <f t="shared" si="21"/>
        <v>0</v>
      </c>
      <c r="M150" s="31">
        <f t="shared" si="21"/>
        <v>0</v>
      </c>
      <c r="N150" s="31">
        <f t="shared" si="21"/>
        <v>0</v>
      </c>
      <c r="O150" s="31">
        <f t="shared" si="21"/>
        <v>0</v>
      </c>
      <c r="P150" s="31">
        <f t="shared" si="21"/>
        <v>0</v>
      </c>
      <c r="Q150" s="31">
        <f t="shared" si="21"/>
        <v>0</v>
      </c>
      <c r="R150" s="31">
        <f t="shared" si="21"/>
        <v>0</v>
      </c>
      <c r="S150" s="31">
        <f t="shared" si="21"/>
        <v>0</v>
      </c>
      <c r="T150" s="31">
        <f t="shared" si="21"/>
        <v>0</v>
      </c>
      <c r="U150" s="31">
        <f t="shared" si="21"/>
        <v>0</v>
      </c>
      <c r="V150" s="31">
        <f t="shared" si="21"/>
        <v>0</v>
      </c>
      <c r="W150" s="31">
        <f t="shared" si="21"/>
        <v>0</v>
      </c>
      <c r="X150" s="30">
        <f t="shared" si="22"/>
        <v>0</v>
      </c>
    </row>
    <row r="151" spans="1:24" ht="14.1" customHeight="1" x14ac:dyDescent="0.15">
      <c r="A151" s="2"/>
      <c r="B151" s="43" t="s">
        <v>23</v>
      </c>
      <c r="C151" s="43"/>
      <c r="D151" s="31">
        <f t="shared" si="21"/>
        <v>0</v>
      </c>
      <c r="E151" s="31">
        <f t="shared" si="21"/>
        <v>0</v>
      </c>
      <c r="F151" s="31">
        <f t="shared" si="21"/>
        <v>0</v>
      </c>
      <c r="G151" s="31">
        <f t="shared" si="21"/>
        <v>0</v>
      </c>
      <c r="H151" s="31">
        <f t="shared" si="21"/>
        <v>0</v>
      </c>
      <c r="I151" s="31">
        <f t="shared" si="21"/>
        <v>0</v>
      </c>
      <c r="J151" s="31">
        <f t="shared" si="21"/>
        <v>0</v>
      </c>
      <c r="K151" s="31">
        <f t="shared" si="21"/>
        <v>0</v>
      </c>
      <c r="L151" s="31">
        <f t="shared" si="21"/>
        <v>0</v>
      </c>
      <c r="M151" s="31">
        <f t="shared" si="21"/>
        <v>0</v>
      </c>
      <c r="N151" s="31">
        <f t="shared" si="21"/>
        <v>0</v>
      </c>
      <c r="O151" s="31">
        <f t="shared" si="21"/>
        <v>0</v>
      </c>
      <c r="P151" s="31">
        <f t="shared" si="21"/>
        <v>0</v>
      </c>
      <c r="Q151" s="31">
        <f t="shared" si="21"/>
        <v>0</v>
      </c>
      <c r="R151" s="31">
        <f t="shared" si="21"/>
        <v>0</v>
      </c>
      <c r="S151" s="31">
        <f t="shared" si="21"/>
        <v>0</v>
      </c>
      <c r="T151" s="31">
        <f t="shared" si="21"/>
        <v>0</v>
      </c>
      <c r="U151" s="31">
        <f t="shared" si="21"/>
        <v>0</v>
      </c>
      <c r="V151" s="31">
        <f t="shared" si="21"/>
        <v>0</v>
      </c>
      <c r="W151" s="31">
        <f t="shared" si="21"/>
        <v>0</v>
      </c>
      <c r="X151" s="30">
        <f t="shared" si="22"/>
        <v>0</v>
      </c>
    </row>
    <row r="152" spans="1:24" ht="14.1" customHeight="1" x14ac:dyDescent="0.15">
      <c r="A152" s="2"/>
      <c r="B152" s="66" t="s">
        <v>24</v>
      </c>
      <c r="C152" s="6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7"/>
    </row>
    <row r="153" spans="1:24" ht="14.1" customHeight="1" x14ac:dyDescent="0.15">
      <c r="A153" s="2"/>
      <c r="B153" s="41" t="s">
        <v>25</v>
      </c>
      <c r="C153" s="41"/>
      <c r="D153" s="31">
        <f t="shared" ref="D153:W158" si="23">D87-D109</f>
        <v>0</v>
      </c>
      <c r="E153" s="31">
        <f t="shared" si="23"/>
        <v>0</v>
      </c>
      <c r="F153" s="31">
        <f t="shared" si="23"/>
        <v>0</v>
      </c>
      <c r="G153" s="31">
        <f t="shared" si="23"/>
        <v>0</v>
      </c>
      <c r="H153" s="31">
        <f t="shared" si="23"/>
        <v>0</v>
      </c>
      <c r="I153" s="31">
        <f t="shared" si="23"/>
        <v>0</v>
      </c>
      <c r="J153" s="31">
        <f t="shared" si="23"/>
        <v>0</v>
      </c>
      <c r="K153" s="31">
        <f t="shared" si="23"/>
        <v>0</v>
      </c>
      <c r="L153" s="31">
        <f t="shared" si="23"/>
        <v>0</v>
      </c>
      <c r="M153" s="31">
        <f t="shared" si="23"/>
        <v>0</v>
      </c>
      <c r="N153" s="31">
        <f t="shared" si="23"/>
        <v>0</v>
      </c>
      <c r="O153" s="31">
        <f t="shared" si="23"/>
        <v>0</v>
      </c>
      <c r="P153" s="31">
        <f t="shared" si="23"/>
        <v>0</v>
      </c>
      <c r="Q153" s="31">
        <f t="shared" si="23"/>
        <v>0</v>
      </c>
      <c r="R153" s="31">
        <f t="shared" si="23"/>
        <v>0</v>
      </c>
      <c r="S153" s="31">
        <f t="shared" si="23"/>
        <v>0</v>
      </c>
      <c r="T153" s="31">
        <f t="shared" si="23"/>
        <v>0</v>
      </c>
      <c r="U153" s="31">
        <f t="shared" si="23"/>
        <v>0</v>
      </c>
      <c r="V153" s="31">
        <f t="shared" si="23"/>
        <v>0</v>
      </c>
      <c r="W153" s="31">
        <f t="shared" si="23"/>
        <v>0</v>
      </c>
      <c r="X153" s="30">
        <f t="shared" ref="X153:X159" si="24">D153+F153+H153+J153+L153+N153+P153+R153+T153+V153</f>
        <v>0</v>
      </c>
    </row>
    <row r="154" spans="1:24" ht="14.1" customHeight="1" x14ac:dyDescent="0.15">
      <c r="A154" s="2"/>
      <c r="B154" s="40" t="s">
        <v>26</v>
      </c>
      <c r="C154" s="40"/>
      <c r="D154" s="31">
        <f t="shared" si="23"/>
        <v>0</v>
      </c>
      <c r="E154" s="31">
        <f t="shared" si="23"/>
        <v>0</v>
      </c>
      <c r="F154" s="31">
        <f t="shared" si="23"/>
        <v>0</v>
      </c>
      <c r="G154" s="31">
        <f t="shared" si="23"/>
        <v>0</v>
      </c>
      <c r="H154" s="31">
        <f t="shared" si="23"/>
        <v>0</v>
      </c>
      <c r="I154" s="31">
        <f t="shared" si="23"/>
        <v>0</v>
      </c>
      <c r="J154" s="31">
        <f t="shared" si="23"/>
        <v>0</v>
      </c>
      <c r="K154" s="31">
        <f t="shared" si="23"/>
        <v>0</v>
      </c>
      <c r="L154" s="31">
        <f t="shared" si="23"/>
        <v>0</v>
      </c>
      <c r="M154" s="31">
        <f t="shared" si="23"/>
        <v>0</v>
      </c>
      <c r="N154" s="31">
        <f t="shared" si="23"/>
        <v>0</v>
      </c>
      <c r="O154" s="31">
        <f t="shared" si="23"/>
        <v>0</v>
      </c>
      <c r="P154" s="31">
        <f t="shared" si="23"/>
        <v>0</v>
      </c>
      <c r="Q154" s="31">
        <f t="shared" si="23"/>
        <v>0</v>
      </c>
      <c r="R154" s="31">
        <f t="shared" si="23"/>
        <v>0</v>
      </c>
      <c r="S154" s="31">
        <f t="shared" si="23"/>
        <v>0</v>
      </c>
      <c r="T154" s="31">
        <f t="shared" si="23"/>
        <v>0</v>
      </c>
      <c r="U154" s="31">
        <f t="shared" si="23"/>
        <v>0</v>
      </c>
      <c r="V154" s="31">
        <f t="shared" si="23"/>
        <v>0</v>
      </c>
      <c r="W154" s="31">
        <f t="shared" si="23"/>
        <v>0</v>
      </c>
      <c r="X154" s="30">
        <f t="shared" si="24"/>
        <v>0</v>
      </c>
    </row>
    <row r="155" spans="1:24" ht="14.1" customHeight="1" x14ac:dyDescent="0.15">
      <c r="A155" s="2"/>
      <c r="B155" s="39" t="s">
        <v>18</v>
      </c>
      <c r="C155" s="39"/>
      <c r="D155" s="31">
        <f t="shared" si="23"/>
        <v>0</v>
      </c>
      <c r="E155" s="31">
        <f t="shared" si="23"/>
        <v>0</v>
      </c>
      <c r="F155" s="31">
        <f t="shared" si="23"/>
        <v>0</v>
      </c>
      <c r="G155" s="31">
        <f t="shared" si="23"/>
        <v>0</v>
      </c>
      <c r="H155" s="31">
        <f t="shared" si="23"/>
        <v>0</v>
      </c>
      <c r="I155" s="31">
        <f t="shared" si="23"/>
        <v>0</v>
      </c>
      <c r="J155" s="31">
        <f t="shared" si="23"/>
        <v>0</v>
      </c>
      <c r="K155" s="31">
        <f t="shared" si="23"/>
        <v>0</v>
      </c>
      <c r="L155" s="31">
        <f t="shared" si="23"/>
        <v>0</v>
      </c>
      <c r="M155" s="31">
        <f t="shared" si="23"/>
        <v>0</v>
      </c>
      <c r="N155" s="31">
        <f t="shared" si="23"/>
        <v>0</v>
      </c>
      <c r="O155" s="31">
        <f t="shared" si="23"/>
        <v>0</v>
      </c>
      <c r="P155" s="31">
        <f t="shared" si="23"/>
        <v>0</v>
      </c>
      <c r="Q155" s="31">
        <f t="shared" si="23"/>
        <v>0</v>
      </c>
      <c r="R155" s="31">
        <f t="shared" si="23"/>
        <v>0</v>
      </c>
      <c r="S155" s="31">
        <f t="shared" si="23"/>
        <v>0</v>
      </c>
      <c r="T155" s="31">
        <f t="shared" si="23"/>
        <v>0</v>
      </c>
      <c r="U155" s="31">
        <f t="shared" si="23"/>
        <v>0</v>
      </c>
      <c r="V155" s="31">
        <f t="shared" si="23"/>
        <v>0</v>
      </c>
      <c r="W155" s="31">
        <f t="shared" si="23"/>
        <v>0</v>
      </c>
      <c r="X155" s="30">
        <f t="shared" si="24"/>
        <v>0</v>
      </c>
    </row>
    <row r="156" spans="1:24" ht="14.1" customHeight="1" x14ac:dyDescent="0.15">
      <c r="A156" s="2"/>
      <c r="B156" s="39" t="s">
        <v>22</v>
      </c>
      <c r="C156" s="39"/>
      <c r="D156" s="31">
        <f t="shared" si="23"/>
        <v>0</v>
      </c>
      <c r="E156" s="31">
        <f t="shared" si="23"/>
        <v>0</v>
      </c>
      <c r="F156" s="31">
        <f t="shared" si="23"/>
        <v>0</v>
      </c>
      <c r="G156" s="31">
        <f t="shared" si="23"/>
        <v>0</v>
      </c>
      <c r="H156" s="31">
        <f t="shared" si="23"/>
        <v>0</v>
      </c>
      <c r="I156" s="31">
        <f t="shared" si="23"/>
        <v>0</v>
      </c>
      <c r="J156" s="31">
        <f t="shared" si="23"/>
        <v>0</v>
      </c>
      <c r="K156" s="31">
        <f t="shared" si="23"/>
        <v>0</v>
      </c>
      <c r="L156" s="31">
        <f t="shared" si="23"/>
        <v>0</v>
      </c>
      <c r="M156" s="31">
        <f t="shared" si="23"/>
        <v>0</v>
      </c>
      <c r="N156" s="31">
        <f t="shared" si="23"/>
        <v>0</v>
      </c>
      <c r="O156" s="31">
        <f t="shared" si="23"/>
        <v>0</v>
      </c>
      <c r="P156" s="31">
        <f t="shared" si="23"/>
        <v>0</v>
      </c>
      <c r="Q156" s="31">
        <f t="shared" si="23"/>
        <v>0</v>
      </c>
      <c r="R156" s="31">
        <f t="shared" si="23"/>
        <v>0</v>
      </c>
      <c r="S156" s="31">
        <f t="shared" si="23"/>
        <v>0</v>
      </c>
      <c r="T156" s="31">
        <f t="shared" si="23"/>
        <v>0</v>
      </c>
      <c r="U156" s="31">
        <f t="shared" si="23"/>
        <v>0</v>
      </c>
      <c r="V156" s="31">
        <f t="shared" si="23"/>
        <v>0</v>
      </c>
      <c r="W156" s="31">
        <f t="shared" si="23"/>
        <v>0</v>
      </c>
      <c r="X156" s="30">
        <f t="shared" si="24"/>
        <v>0</v>
      </c>
    </row>
    <row r="157" spans="1:24" ht="14.1" customHeight="1" x14ac:dyDescent="0.15">
      <c r="A157" s="2"/>
      <c r="B157" s="40" t="s">
        <v>23</v>
      </c>
      <c r="C157" s="40"/>
      <c r="D157" s="31">
        <f t="shared" si="23"/>
        <v>0</v>
      </c>
      <c r="E157" s="31">
        <f t="shared" si="23"/>
        <v>0</v>
      </c>
      <c r="F157" s="31">
        <f t="shared" si="23"/>
        <v>0</v>
      </c>
      <c r="G157" s="31">
        <f t="shared" si="23"/>
        <v>0</v>
      </c>
      <c r="H157" s="31">
        <f t="shared" si="23"/>
        <v>0</v>
      </c>
      <c r="I157" s="31">
        <f t="shared" si="23"/>
        <v>0</v>
      </c>
      <c r="J157" s="31">
        <f t="shared" si="23"/>
        <v>0</v>
      </c>
      <c r="K157" s="31">
        <f t="shared" si="23"/>
        <v>0</v>
      </c>
      <c r="L157" s="31">
        <f t="shared" si="23"/>
        <v>0</v>
      </c>
      <c r="M157" s="31">
        <f t="shared" si="23"/>
        <v>0</v>
      </c>
      <c r="N157" s="31">
        <f t="shared" si="23"/>
        <v>0</v>
      </c>
      <c r="O157" s="31">
        <f t="shared" si="23"/>
        <v>0</v>
      </c>
      <c r="P157" s="31">
        <f t="shared" si="23"/>
        <v>0</v>
      </c>
      <c r="Q157" s="31">
        <f t="shared" si="23"/>
        <v>0</v>
      </c>
      <c r="R157" s="31">
        <f t="shared" si="23"/>
        <v>0</v>
      </c>
      <c r="S157" s="31">
        <f t="shared" si="23"/>
        <v>0</v>
      </c>
      <c r="T157" s="31">
        <f t="shared" si="23"/>
        <v>0</v>
      </c>
      <c r="U157" s="31">
        <f t="shared" si="23"/>
        <v>0</v>
      </c>
      <c r="V157" s="31">
        <f t="shared" si="23"/>
        <v>0</v>
      </c>
      <c r="W157" s="31">
        <f t="shared" si="23"/>
        <v>0</v>
      </c>
      <c r="X157" s="30">
        <f t="shared" si="24"/>
        <v>0</v>
      </c>
    </row>
    <row r="158" spans="1:24" ht="14.1" customHeight="1" x14ac:dyDescent="0.15">
      <c r="A158" s="2"/>
      <c r="B158" s="39" t="s">
        <v>27</v>
      </c>
      <c r="C158" s="39"/>
      <c r="D158" s="31">
        <f t="shared" si="23"/>
        <v>0</v>
      </c>
      <c r="E158" s="31">
        <f t="shared" si="23"/>
        <v>0</v>
      </c>
      <c r="F158" s="31">
        <f t="shared" si="23"/>
        <v>0</v>
      </c>
      <c r="G158" s="31">
        <f t="shared" si="23"/>
        <v>0</v>
      </c>
      <c r="H158" s="31">
        <f t="shared" si="23"/>
        <v>0</v>
      </c>
      <c r="I158" s="31">
        <f t="shared" si="23"/>
        <v>0</v>
      </c>
      <c r="J158" s="31">
        <f t="shared" si="23"/>
        <v>0</v>
      </c>
      <c r="K158" s="31">
        <f t="shared" si="23"/>
        <v>0</v>
      </c>
      <c r="L158" s="31">
        <f t="shared" si="23"/>
        <v>0</v>
      </c>
      <c r="M158" s="31">
        <f t="shared" si="23"/>
        <v>0</v>
      </c>
      <c r="N158" s="31">
        <f t="shared" si="23"/>
        <v>0</v>
      </c>
      <c r="O158" s="31">
        <f t="shared" si="23"/>
        <v>0</v>
      </c>
      <c r="P158" s="31">
        <f t="shared" si="23"/>
        <v>0</v>
      </c>
      <c r="Q158" s="31">
        <f t="shared" si="23"/>
        <v>0</v>
      </c>
      <c r="R158" s="31">
        <f t="shared" si="23"/>
        <v>0</v>
      </c>
      <c r="S158" s="31">
        <f t="shared" si="23"/>
        <v>0</v>
      </c>
      <c r="T158" s="31">
        <f t="shared" si="23"/>
        <v>0</v>
      </c>
      <c r="U158" s="31">
        <f t="shared" si="23"/>
        <v>0</v>
      </c>
      <c r="V158" s="31">
        <f t="shared" si="23"/>
        <v>0</v>
      </c>
      <c r="W158" s="31">
        <f t="shared" si="23"/>
        <v>0</v>
      </c>
      <c r="X158" s="30">
        <f t="shared" si="24"/>
        <v>0</v>
      </c>
    </row>
    <row r="159" spans="1:24" ht="14.1" customHeight="1" x14ac:dyDescent="0.15">
      <c r="A159" s="2"/>
      <c r="B159" s="37" t="s">
        <v>0</v>
      </c>
      <c r="C159" s="38"/>
      <c r="D159" s="31">
        <f t="shared" ref="D159:W159" si="25">SUM(D142:D158)</f>
        <v>254389</v>
      </c>
      <c r="E159" s="31">
        <f t="shared" si="25"/>
        <v>508777</v>
      </c>
      <c r="F159" s="31">
        <f t="shared" si="25"/>
        <v>0</v>
      </c>
      <c r="G159" s="31">
        <f t="shared" si="25"/>
        <v>0</v>
      </c>
      <c r="H159" s="31">
        <f t="shared" si="25"/>
        <v>0</v>
      </c>
      <c r="I159" s="31">
        <f t="shared" si="25"/>
        <v>0</v>
      </c>
      <c r="J159" s="31">
        <f t="shared" si="25"/>
        <v>0</v>
      </c>
      <c r="K159" s="31">
        <f t="shared" si="25"/>
        <v>0</v>
      </c>
      <c r="L159" s="31">
        <f t="shared" si="25"/>
        <v>0</v>
      </c>
      <c r="M159" s="31">
        <f t="shared" si="25"/>
        <v>0</v>
      </c>
      <c r="N159" s="31">
        <f t="shared" si="25"/>
        <v>0</v>
      </c>
      <c r="O159" s="31">
        <f t="shared" si="25"/>
        <v>0</v>
      </c>
      <c r="P159" s="31">
        <f t="shared" si="25"/>
        <v>0</v>
      </c>
      <c r="Q159" s="31">
        <f t="shared" si="25"/>
        <v>0</v>
      </c>
      <c r="R159" s="31">
        <f t="shared" si="25"/>
        <v>0</v>
      </c>
      <c r="S159" s="31">
        <f t="shared" si="25"/>
        <v>0</v>
      </c>
      <c r="T159" s="31">
        <f t="shared" si="25"/>
        <v>0</v>
      </c>
      <c r="U159" s="31">
        <f t="shared" si="25"/>
        <v>0</v>
      </c>
      <c r="V159" s="31">
        <f t="shared" si="25"/>
        <v>0</v>
      </c>
      <c r="W159" s="31">
        <f t="shared" si="25"/>
        <v>100010000</v>
      </c>
      <c r="X159" s="30">
        <f t="shared" si="24"/>
        <v>254389</v>
      </c>
    </row>
    <row r="160" spans="1:24" ht="20.100000000000001" customHeight="1" x14ac:dyDescent="0.15"/>
  </sheetData>
  <mergeCells count="211">
    <mergeCell ref="B157:C157"/>
    <mergeCell ref="B158:C158"/>
    <mergeCell ref="B159:C159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R141:S141"/>
    <mergeCell ref="T141:U141"/>
    <mergeCell ref="V141:W141"/>
    <mergeCell ref="B142:C142"/>
    <mergeCell ref="B143:C143"/>
    <mergeCell ref="B144:C144"/>
    <mergeCell ref="F141:G141"/>
    <mergeCell ref="H141:I141"/>
    <mergeCell ref="J141:K141"/>
    <mergeCell ref="L141:M141"/>
    <mergeCell ref="N141:O141"/>
    <mergeCell ref="P141:Q141"/>
    <mergeCell ref="B135:C135"/>
    <mergeCell ref="B136:C136"/>
    <mergeCell ref="B137:C137"/>
    <mergeCell ref="B140:C140"/>
    <mergeCell ref="B141:C141"/>
    <mergeCell ref="D141:E141"/>
    <mergeCell ref="B129:C129"/>
    <mergeCell ref="B130:C130"/>
    <mergeCell ref="B131:C131"/>
    <mergeCell ref="B132:C132"/>
    <mergeCell ref="B133:C133"/>
    <mergeCell ref="B134:C134"/>
    <mergeCell ref="B123:C123"/>
    <mergeCell ref="B124:C124"/>
    <mergeCell ref="B125:C125"/>
    <mergeCell ref="B126:C126"/>
    <mergeCell ref="B127:C127"/>
    <mergeCell ref="B128:C128"/>
    <mergeCell ref="R119:S119"/>
    <mergeCell ref="T119:U119"/>
    <mergeCell ref="V119:W119"/>
    <mergeCell ref="B120:C120"/>
    <mergeCell ref="B121:C121"/>
    <mergeCell ref="B122:C122"/>
    <mergeCell ref="F119:G119"/>
    <mergeCell ref="H119:I119"/>
    <mergeCell ref="J119:K119"/>
    <mergeCell ref="L119:M119"/>
    <mergeCell ref="N119:O119"/>
    <mergeCell ref="P119:Q119"/>
    <mergeCell ref="B113:C113"/>
    <mergeCell ref="B114:C114"/>
    <mergeCell ref="B115:C115"/>
    <mergeCell ref="B118:C118"/>
    <mergeCell ref="B119:C119"/>
    <mergeCell ref="D119:E119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R97:S97"/>
    <mergeCell ref="T97:U97"/>
    <mergeCell ref="V97:W97"/>
    <mergeCell ref="B98:C98"/>
    <mergeCell ref="B99:C99"/>
    <mergeCell ref="B100:C100"/>
    <mergeCell ref="F97:G97"/>
    <mergeCell ref="H97:I97"/>
    <mergeCell ref="J97:K97"/>
    <mergeCell ref="L97:M97"/>
    <mergeCell ref="N97:O97"/>
    <mergeCell ref="P97:Q97"/>
    <mergeCell ref="B91:C91"/>
    <mergeCell ref="B92:C92"/>
    <mergeCell ref="B93:C93"/>
    <mergeCell ref="B96:C96"/>
    <mergeCell ref="B97:C97"/>
    <mergeCell ref="D97:E97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R75:S75"/>
    <mergeCell ref="T75:U75"/>
    <mergeCell ref="V75:W75"/>
    <mergeCell ref="B76:C76"/>
    <mergeCell ref="B77:C77"/>
    <mergeCell ref="B78:C78"/>
    <mergeCell ref="F75:G75"/>
    <mergeCell ref="H75:I75"/>
    <mergeCell ref="J75:K75"/>
    <mergeCell ref="L75:M75"/>
    <mergeCell ref="N75:O75"/>
    <mergeCell ref="P75:Q75"/>
    <mergeCell ref="B69:C69"/>
    <mergeCell ref="B70:C70"/>
    <mergeCell ref="B71:C71"/>
    <mergeCell ref="B74:C74"/>
    <mergeCell ref="B75:C75"/>
    <mergeCell ref="D75:E75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R53:S53"/>
    <mergeCell ref="T53:U53"/>
    <mergeCell ref="V53:W53"/>
    <mergeCell ref="B54:C54"/>
    <mergeCell ref="B55:C55"/>
    <mergeCell ref="B56:C56"/>
    <mergeCell ref="F53:G53"/>
    <mergeCell ref="H53:I53"/>
    <mergeCell ref="J53:K53"/>
    <mergeCell ref="L53:M53"/>
    <mergeCell ref="N53:O53"/>
    <mergeCell ref="P53:Q53"/>
    <mergeCell ref="B47:C47"/>
    <mergeCell ref="B48:C48"/>
    <mergeCell ref="B49:C49"/>
    <mergeCell ref="B52:C52"/>
    <mergeCell ref="B53:C53"/>
    <mergeCell ref="D53:E53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R31:S31"/>
    <mergeCell ref="T31:U31"/>
    <mergeCell ref="V31:W31"/>
    <mergeCell ref="B32:C32"/>
    <mergeCell ref="B33:C33"/>
    <mergeCell ref="B34:C34"/>
    <mergeCell ref="F31:G31"/>
    <mergeCell ref="H31:I31"/>
    <mergeCell ref="J31:K31"/>
    <mergeCell ref="L31:M31"/>
    <mergeCell ref="N31:O31"/>
    <mergeCell ref="P31:Q31"/>
    <mergeCell ref="B25:C25"/>
    <mergeCell ref="B26:C26"/>
    <mergeCell ref="B27:C27"/>
    <mergeCell ref="B30:C30"/>
    <mergeCell ref="B31:C31"/>
    <mergeCell ref="D31:E31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R9:S9"/>
    <mergeCell ref="T9:U9"/>
    <mergeCell ref="V9:W9"/>
    <mergeCell ref="B10:C10"/>
    <mergeCell ref="B11:C11"/>
    <mergeCell ref="B12:C12"/>
    <mergeCell ref="X2:X4"/>
    <mergeCell ref="B8:C8"/>
    <mergeCell ref="B9:C9"/>
    <mergeCell ref="D9:E9"/>
    <mergeCell ref="F9:G9"/>
    <mergeCell ref="H9:I9"/>
    <mergeCell ref="J9:K9"/>
    <mergeCell ref="L9:M9"/>
    <mergeCell ref="N9:O9"/>
    <mergeCell ref="P9:Q9"/>
  </mergeCells>
  <phoneticPr fontId="7"/>
  <printOptions horizontalCentered="1"/>
  <pageMargins left="0.59055118110236227" right="0.39370078740157483" top="0.39370078740157483" bottom="0.19685039370078741" header="0.31496062992125984" footer="0.31496062992125984"/>
  <pageSetup paperSize="9" scale="31" orientation="landscape" r:id="rId1"/>
  <rowBreaks count="1" manualBreakCount="1">
    <brk id="94" max="4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7</vt:i4>
      </vt:variant>
    </vt:vector>
  </HeadingPairs>
  <TitlesOfParts>
    <vt:vector size="12" baseType="lpstr">
      <vt:lpstr>有形固定資産（自動集計）【千円単位】</vt:lpstr>
      <vt:lpstr>有形固定資産（自動集計）【円単位】</vt:lpstr>
      <vt:lpstr>値張り付け用　※一般会計等の数値</vt:lpstr>
      <vt:lpstr>集計用</vt:lpstr>
      <vt:lpstr>使い方</vt:lpstr>
      <vt:lpstr>使い方!Print_Area</vt:lpstr>
      <vt:lpstr>集計用!Print_Area</vt:lpstr>
      <vt:lpstr>'値張り付け用　※一般会計等の数値'!Print_Area</vt:lpstr>
      <vt:lpstr>'有形固定資産（自動集計）【円単位】'!Print_Area</vt:lpstr>
      <vt:lpstr>'有形固定資産（自動集計）【千円単位】'!Print_Area</vt:lpstr>
      <vt:lpstr>使い方!Print_Titles</vt:lpstr>
      <vt:lpstr>集計用!Print_Titles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kawaguchi tomoyuki</cp:lastModifiedBy>
  <cp:lastPrinted>2020-03-29T10:10:39Z</cp:lastPrinted>
  <dcterms:modified xsi:type="dcterms:W3CDTF">2020-03-29T10:11:25Z</dcterms:modified>
</cp:coreProperties>
</file>