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" yWindow="105" windowWidth="18450" windowHeight="7095" activeTab="2"/>
  </bookViews>
  <sheets>
    <sheet name="①" sheetId="1" r:id="rId1"/>
    <sheet name="②" sheetId="2" r:id="rId2"/>
    <sheet name="③" sheetId="15" r:id="rId3"/>
    <sheet name="④" sheetId="3" r:id="rId4"/>
    <sheet name="⑤" sheetId="4" r:id="rId5"/>
    <sheet name="⑥" sheetId="5" r:id="rId6"/>
    <sheet name="⑦・⑧" sheetId="6" r:id="rId7"/>
    <sheet name="⑨" sheetId="8" r:id="rId8"/>
    <sheet name="⑩" sheetId="9" r:id="rId9"/>
    <sheet name="⑪" sheetId="10" r:id="rId10"/>
    <sheet name="⑫" sheetId="11" r:id="rId11"/>
    <sheet name="⑬" sheetId="12" r:id="rId12"/>
    <sheet name="⑭" sheetId="13" r:id="rId13"/>
    <sheet name="⑮" sheetId="14" r:id="rId14"/>
  </sheets>
  <calcPr calcId="145621"/>
</workbook>
</file>

<file path=xl/calcChain.xml><?xml version="1.0" encoding="utf-8"?>
<calcChain xmlns="http://schemas.openxmlformats.org/spreadsheetml/2006/main">
  <c r="B6" i="14" l="1"/>
  <c r="B8" i="13"/>
  <c r="E22" i="12"/>
  <c r="E21" i="12"/>
  <c r="E20" i="12"/>
  <c r="E19" i="12"/>
  <c r="E23" i="12" s="1"/>
  <c r="E16" i="12" l="1"/>
  <c r="E24" i="12" s="1"/>
  <c r="D16" i="11" l="1"/>
  <c r="C10" i="10" l="1"/>
  <c r="H19" i="6"/>
  <c r="C19" i="6"/>
  <c r="B11" i="4" l="1"/>
  <c r="B10" i="4"/>
  <c r="B9" i="4"/>
  <c r="B8" i="4"/>
  <c r="B7" i="4"/>
  <c r="B6" i="4"/>
  <c r="B5" i="4"/>
  <c r="B4" i="4"/>
  <c r="B3" i="4"/>
  <c r="J33" i="3" l="1"/>
  <c r="E14" i="10" l="1"/>
  <c r="D14" i="10"/>
  <c r="C14" i="10"/>
  <c r="B14" i="10"/>
  <c r="L17" i="8" l="1"/>
  <c r="F17" i="8"/>
  <c r="E17" i="8"/>
  <c r="G11" i="4" l="1"/>
  <c r="F11" i="4"/>
  <c r="H9" i="3"/>
  <c r="H8" i="3"/>
  <c r="H10" i="3" s="1"/>
  <c r="F13" i="10" l="1"/>
  <c r="F14" i="10"/>
  <c r="K33" i="3" l="1"/>
  <c r="B33" i="3"/>
  <c r="J10" i="3"/>
  <c r="F10" i="3"/>
  <c r="D10" i="3"/>
  <c r="C10" i="3"/>
  <c r="B10" i="3"/>
  <c r="G10" i="3" s="1"/>
  <c r="G8" i="3"/>
  <c r="E8" i="3"/>
  <c r="E10" i="3" s="1"/>
  <c r="G9" i="3"/>
  <c r="E9" i="3"/>
  <c r="I19" i="6" l="1"/>
  <c r="I10" i="6"/>
  <c r="I20" i="6" s="1"/>
  <c r="H10" i="6"/>
  <c r="D20" i="6"/>
  <c r="C10" i="6"/>
  <c r="C20" i="6" l="1"/>
  <c r="H20" i="6"/>
  <c r="E11" i="4"/>
  <c r="D11" i="4"/>
  <c r="C11" i="4"/>
  <c r="A7" i="9" l="1"/>
  <c r="B3" i="9" l="1"/>
  <c r="C17" i="8"/>
  <c r="K17" i="8" l="1"/>
  <c r="J17" i="8"/>
  <c r="I17" i="8"/>
  <c r="H17" i="8"/>
  <c r="G17" i="8"/>
  <c r="D17" i="8"/>
</calcChain>
</file>

<file path=xl/sharedStrings.xml><?xml version="1.0" encoding="utf-8"?>
<sst xmlns="http://schemas.openxmlformats.org/spreadsheetml/2006/main" count="794" uniqueCount="314">
  <si>
    <t>附属明細書</t>
    <rPh sb="0" eb="2">
      <t>フゾク</t>
    </rPh>
    <rPh sb="2" eb="5">
      <t>メイサイショ</t>
    </rPh>
    <phoneticPr fontId="1"/>
  </si>
  <si>
    <t>１．賃借対照表の内容に関する明細</t>
    <rPh sb="2" eb="4">
      <t>チンシャク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1"/>
  </si>
  <si>
    <t>（１）資産項目の明細</t>
    <rPh sb="3" eb="5">
      <t>シサン</t>
    </rPh>
    <rPh sb="5" eb="7">
      <t>コウモク</t>
    </rPh>
    <rPh sb="8" eb="10">
      <t>メイサイ</t>
    </rPh>
    <phoneticPr fontId="1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</si>
  <si>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1"/>
  </si>
  <si>
    <t>（単位：円）</t>
    <rPh sb="1" eb="3">
      <t>タンイ</t>
    </rPh>
    <rPh sb="4" eb="5">
      <t>エン</t>
    </rPh>
    <phoneticPr fontId="1"/>
  </si>
  <si>
    <t>区分</t>
    <rPh sb="0" eb="2">
      <t>クブン</t>
    </rPh>
    <phoneticPr fontId="1"/>
  </si>
  <si>
    <t>前年度末残高
（Ａ）</t>
    <rPh sb="0" eb="3">
      <t>ゼンネンド</t>
    </rPh>
    <rPh sb="3" eb="4">
      <t>マツ</t>
    </rPh>
    <rPh sb="4" eb="6">
      <t>ザンダカ</t>
    </rPh>
    <phoneticPr fontId="1"/>
  </si>
  <si>
    <t>本年度増加額
（Ｂ）</t>
    <rPh sb="0" eb="3">
      <t>ホンネンド</t>
    </rPh>
    <rPh sb="3" eb="6">
      <t>ゾウカガク</t>
    </rPh>
    <phoneticPr fontId="1"/>
  </si>
  <si>
    <t>本年度減少額
（Ｃ）</t>
    <rPh sb="0" eb="3">
      <t>ホンネンド</t>
    </rPh>
    <rPh sb="3" eb="6">
      <t>ゲンショウガク</t>
    </rPh>
    <phoneticPr fontId="1"/>
  </si>
  <si>
    <t>本年度末残高
（Ａ）＋（Ｂ）－（Ｃ）
（Ｄ）</t>
    <rPh sb="0" eb="3">
      <t>ホンネンド</t>
    </rPh>
    <rPh sb="3" eb="4">
      <t>マツ</t>
    </rPh>
    <rPh sb="4" eb="6">
      <t>ザンダカ</t>
    </rPh>
    <phoneticPr fontId="1"/>
  </si>
  <si>
    <t>本年度末
減価償却累計額
（Ｅ）</t>
    <rPh sb="0" eb="3">
      <t>ホンネンド</t>
    </rPh>
    <rPh sb="3" eb="4">
      <t>マツ</t>
    </rPh>
    <rPh sb="5" eb="7">
      <t>ゲンカ</t>
    </rPh>
    <rPh sb="7" eb="9">
      <t>ショウキャク</t>
    </rPh>
    <rPh sb="9" eb="12">
      <t>ルイケイガク</t>
    </rPh>
    <phoneticPr fontId="1"/>
  </si>
  <si>
    <t>本年度償却額
（Ｆ）</t>
    <rPh sb="0" eb="3">
      <t>ホンネンド</t>
    </rPh>
    <rPh sb="3" eb="6">
      <t>ショウキャクガク</t>
    </rPh>
    <phoneticPr fontId="1"/>
  </si>
  <si>
    <t>差引本年度末残高
（Ｄ）－（Ｅ）
（Ｇ）</t>
    <rPh sb="0" eb="2">
      <t>サシヒキ</t>
    </rPh>
    <rPh sb="2" eb="5">
      <t>ホンネンド</t>
    </rPh>
    <rPh sb="5" eb="6">
      <t>マツ</t>
    </rPh>
    <rPh sb="6" eb="8">
      <t>ザンダカ</t>
    </rPh>
    <phoneticPr fontId="1"/>
  </si>
  <si>
    <t>　事業用資産</t>
    <rPh sb="1" eb="4">
      <t>ジギョウヨウ</t>
    </rPh>
    <rPh sb="4" eb="6">
      <t>シサン</t>
    </rPh>
    <phoneticPr fontId="1"/>
  </si>
  <si>
    <t>　　土地</t>
    <rPh sb="2" eb="4">
      <t>トチ</t>
    </rPh>
    <phoneticPr fontId="1"/>
  </si>
  <si>
    <t>　　立木竹</t>
    <rPh sb="2" eb="4">
      <t>タチキ</t>
    </rPh>
    <rPh sb="4" eb="5">
      <t>タケ</t>
    </rPh>
    <phoneticPr fontId="1"/>
  </si>
  <si>
    <t>　　建物</t>
    <rPh sb="2" eb="4">
      <t>タテモノ</t>
    </rPh>
    <phoneticPr fontId="1"/>
  </si>
  <si>
    <t>　　工作物</t>
    <rPh sb="2" eb="5">
      <t>コウサクブツ</t>
    </rPh>
    <phoneticPr fontId="1"/>
  </si>
  <si>
    <t>　　船舶</t>
    <rPh sb="2" eb="4">
      <t>センパク</t>
    </rPh>
    <phoneticPr fontId="1"/>
  </si>
  <si>
    <t>　　浮標等</t>
    <rPh sb="2" eb="4">
      <t>フヒョウ</t>
    </rPh>
    <rPh sb="4" eb="5">
      <t>トウ</t>
    </rPh>
    <phoneticPr fontId="1"/>
  </si>
  <si>
    <t>　　航空機</t>
    <rPh sb="2" eb="5">
      <t>コウクウキ</t>
    </rPh>
    <phoneticPr fontId="1"/>
  </si>
  <si>
    <t>　　その他</t>
    <rPh sb="4" eb="5">
      <t>タ</t>
    </rPh>
    <phoneticPr fontId="1"/>
  </si>
  <si>
    <t>　　建設仮勘定</t>
    <rPh sb="2" eb="4">
      <t>ケンセツ</t>
    </rPh>
    <rPh sb="4" eb="5">
      <t>カリ</t>
    </rPh>
    <rPh sb="5" eb="7">
      <t>カンジョウ</t>
    </rPh>
    <phoneticPr fontId="1"/>
  </si>
  <si>
    <t>　インフラ資産</t>
    <rPh sb="5" eb="7">
      <t>シサン</t>
    </rPh>
    <phoneticPr fontId="1"/>
  </si>
  <si>
    <t>　物品</t>
    <rPh sb="1" eb="3">
      <t>ブッピン</t>
    </rPh>
    <phoneticPr fontId="1"/>
  </si>
  <si>
    <t>　　　　合計</t>
    <rPh sb="4" eb="6">
      <t>ゴウケイ</t>
    </rPh>
    <phoneticPr fontId="1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</si>
  <si>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3">
      <t>モクテキベツ</t>
    </rPh>
    <rPh sb="13" eb="15">
      <t>メイサイ</t>
    </rPh>
    <phoneticPr fontId="1"/>
  </si>
  <si>
    <t>生活インフラ・
国土保全</t>
    <rPh sb="0" eb="2">
      <t>セイカツ</t>
    </rPh>
    <rPh sb="8" eb="10">
      <t>コクド</t>
    </rPh>
    <rPh sb="10" eb="12">
      <t>ホゼン</t>
    </rPh>
    <phoneticPr fontId="1"/>
  </si>
  <si>
    <t>教育</t>
    <rPh sb="0" eb="2">
      <t>キョウイク</t>
    </rPh>
    <phoneticPr fontId="1"/>
  </si>
  <si>
    <t>福祉</t>
    <rPh sb="0" eb="2">
      <t>フクシ</t>
    </rPh>
    <phoneticPr fontId="1"/>
  </si>
  <si>
    <t>環境衛生</t>
    <rPh sb="0" eb="2">
      <t>カンキョウ</t>
    </rPh>
    <rPh sb="2" eb="4">
      <t>エイセイ</t>
    </rPh>
    <phoneticPr fontId="1"/>
  </si>
  <si>
    <t>産業振興</t>
    <rPh sb="0" eb="2">
      <t>サンギョウ</t>
    </rPh>
    <rPh sb="2" eb="4">
      <t>シンコウ</t>
    </rPh>
    <phoneticPr fontId="1"/>
  </si>
  <si>
    <t>消防</t>
    <rPh sb="0" eb="2">
      <t>ショウボウ</t>
    </rPh>
    <phoneticPr fontId="1"/>
  </si>
  <si>
    <t>総務</t>
    <rPh sb="0" eb="2">
      <t>ソウム</t>
    </rPh>
    <phoneticPr fontId="1"/>
  </si>
  <si>
    <t>合計</t>
    <rPh sb="0" eb="2">
      <t>ゴウケイ</t>
    </rPh>
    <phoneticPr fontId="1"/>
  </si>
  <si>
    <t>市場価格のあるもの</t>
    <rPh sb="0" eb="2">
      <t>シジョウ</t>
    </rPh>
    <rPh sb="2" eb="4">
      <t>カカク</t>
    </rPh>
    <phoneticPr fontId="1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</si>
  <si>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1"/>
  </si>
  <si>
    <t>（単位：円）</t>
    <rPh sb="1" eb="3">
      <t>タンイ</t>
    </rPh>
    <rPh sb="4" eb="5">
      <t>エン</t>
    </rPh>
    <phoneticPr fontId="1"/>
  </si>
  <si>
    <t>銘柄名</t>
    <rPh sb="0" eb="2">
      <t>メイガラ</t>
    </rPh>
    <rPh sb="2" eb="3">
      <t>メイ</t>
    </rPh>
    <phoneticPr fontId="1"/>
  </si>
  <si>
    <t>株数・口数など
（Ａ）</t>
    <rPh sb="0" eb="2">
      <t>カブスウ</t>
    </rPh>
    <rPh sb="3" eb="4">
      <t>クチ</t>
    </rPh>
    <rPh sb="4" eb="5">
      <t>スウ</t>
    </rPh>
    <phoneticPr fontId="1"/>
  </si>
  <si>
    <t>時価単価
（Ｂ）</t>
    <rPh sb="0" eb="2">
      <t>ジカ</t>
    </rPh>
    <rPh sb="2" eb="4">
      <t>タンカ</t>
    </rPh>
    <phoneticPr fontId="1"/>
  </si>
  <si>
    <t>取得単価
（Ｄ）</t>
    <rPh sb="0" eb="2">
      <t>シュトク</t>
    </rPh>
    <rPh sb="2" eb="4">
      <t>タンカ</t>
    </rPh>
    <phoneticPr fontId="1"/>
  </si>
  <si>
    <t>取得原価
（Ａ）X（Ｄ）
（Ｅ）</t>
    <rPh sb="0" eb="2">
      <t>シュトク</t>
    </rPh>
    <rPh sb="2" eb="4">
      <t>ゲンカ</t>
    </rPh>
    <phoneticPr fontId="1"/>
  </si>
  <si>
    <t>評価差額
（Ｃ）－（Ｅ）
（Ｆ）</t>
    <rPh sb="0" eb="2">
      <t>ヒョウカ</t>
    </rPh>
    <rPh sb="2" eb="4">
      <t>サガク</t>
    </rPh>
    <phoneticPr fontId="1"/>
  </si>
  <si>
    <t>合計</t>
    <rPh sb="0" eb="2">
      <t>ゴウケイ</t>
    </rPh>
    <phoneticPr fontId="1"/>
  </si>
  <si>
    <t>相手先名</t>
    <rPh sb="0" eb="3">
      <t>アイテサキ</t>
    </rPh>
    <rPh sb="3" eb="4">
      <t>メイ</t>
    </rPh>
    <phoneticPr fontId="1"/>
  </si>
  <si>
    <t>資産
（Ｂ）</t>
    <rPh sb="0" eb="2">
      <t>シサン</t>
    </rPh>
    <phoneticPr fontId="1"/>
  </si>
  <si>
    <t>負債
（Ｃ）</t>
    <rPh sb="0" eb="2">
      <t>フサイ</t>
    </rPh>
    <phoneticPr fontId="1"/>
  </si>
  <si>
    <t>純資産額
（Ｂ）－（Ｃ）
（Ｄ）</t>
    <rPh sb="0" eb="1">
      <t>ジュン</t>
    </rPh>
    <rPh sb="1" eb="4">
      <t>シサンガク</t>
    </rPh>
    <phoneticPr fontId="1"/>
  </si>
  <si>
    <t>資本金
（Ｅ）</t>
    <rPh sb="0" eb="2">
      <t>シホン</t>
    </rPh>
    <rPh sb="2" eb="3">
      <t>キン</t>
    </rPh>
    <phoneticPr fontId="1"/>
  </si>
  <si>
    <t>出資割合（％）
（Ａ）/（Ｅ）
（Ｆ）</t>
    <rPh sb="0" eb="2">
      <t>シュッシ</t>
    </rPh>
    <rPh sb="2" eb="4">
      <t>ワリアイ</t>
    </rPh>
    <phoneticPr fontId="1"/>
  </si>
  <si>
    <t>実質価額
（Ｄ）X（Ｆ）
（Ｇ）</t>
    <rPh sb="0" eb="2">
      <t>ジッシツ</t>
    </rPh>
    <rPh sb="2" eb="4">
      <t>カガク</t>
    </rPh>
    <phoneticPr fontId="1"/>
  </si>
  <si>
    <t>投資損失引当金
計上額
（Ｈ）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1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</si>
  <si>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1"/>
  </si>
  <si>
    <t>出資金額
（Ａ）</t>
    <rPh sb="0" eb="2">
      <t>シュッシ</t>
    </rPh>
    <rPh sb="2" eb="4">
      <t>キンガク</t>
    </rPh>
    <phoneticPr fontId="1"/>
  </si>
  <si>
    <t>純資産額
（Ｂ）－（Ｃ）
（Ｄ）</t>
    <rPh sb="0" eb="1">
      <t>ジュン</t>
    </rPh>
    <rPh sb="1" eb="3">
      <t>シサン</t>
    </rPh>
    <rPh sb="3" eb="4">
      <t>ガク</t>
    </rPh>
    <phoneticPr fontId="1"/>
  </si>
  <si>
    <t>資本金
（Ｅ）</t>
    <rPh sb="0" eb="3">
      <t>シホンキン</t>
    </rPh>
    <phoneticPr fontId="1"/>
  </si>
  <si>
    <t>強制評価減
（Ｈ）</t>
    <rPh sb="0" eb="2">
      <t>キョウセイ</t>
    </rPh>
    <rPh sb="2" eb="4">
      <t>ヒョウカ</t>
    </rPh>
    <rPh sb="4" eb="5">
      <t>ゲン</t>
    </rPh>
    <phoneticPr fontId="1"/>
  </si>
  <si>
    <t>種類</t>
    <rPh sb="0" eb="2">
      <t>シュルイ</t>
    </rPh>
    <phoneticPr fontId="1"/>
  </si>
  <si>
    <t>現金預金</t>
    <rPh sb="0" eb="2">
      <t>ゲンキン</t>
    </rPh>
    <rPh sb="2" eb="4">
      <t>ヨキン</t>
    </rPh>
    <phoneticPr fontId="1"/>
  </si>
  <si>
    <t>有価証券</t>
    <rPh sb="0" eb="2">
      <t>ユウカ</t>
    </rPh>
    <rPh sb="2" eb="4">
      <t>ショウケン</t>
    </rPh>
    <phoneticPr fontId="1"/>
  </si>
  <si>
    <t>土地</t>
    <rPh sb="0" eb="2">
      <t>トチ</t>
    </rPh>
    <phoneticPr fontId="1"/>
  </si>
  <si>
    <t>その他</t>
    <rPh sb="2" eb="3">
      <t>タ</t>
    </rPh>
    <phoneticPr fontId="1"/>
  </si>
  <si>
    <t>合計
（貸借対照表計上額）</t>
    <rPh sb="0" eb="2">
      <t>ゴウケイ</t>
    </rPh>
    <rPh sb="4" eb="6">
      <t>タイシャク</t>
    </rPh>
    <rPh sb="6" eb="9">
      <t>タイショウヒョウ</t>
    </rPh>
    <rPh sb="9" eb="11">
      <t>ケイジョウ</t>
    </rPh>
    <rPh sb="11" eb="12">
      <t>ガク</t>
    </rPh>
    <phoneticPr fontId="1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</si>
  <si>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6">
      <t>キサイガク</t>
    </rPh>
    <phoneticPr fontId="1"/>
  </si>
  <si>
    <t>相手先名または種別</t>
    <rPh sb="0" eb="3">
      <t>アイテサキ</t>
    </rPh>
    <rPh sb="3" eb="4">
      <t>メイ</t>
    </rPh>
    <rPh sb="7" eb="9">
      <t>シュベツ</t>
    </rPh>
    <phoneticPr fontId="1"/>
  </si>
  <si>
    <t>長期貸付金</t>
    <rPh sb="0" eb="2">
      <t>チョウキ</t>
    </rPh>
    <rPh sb="2" eb="5">
      <t>カシツケキン</t>
    </rPh>
    <phoneticPr fontId="1"/>
  </si>
  <si>
    <t>貸借対照表計上額</t>
    <rPh sb="0" eb="2">
      <t>タイシャク</t>
    </rPh>
    <rPh sb="2" eb="5">
      <t>タイショウヒョウ</t>
    </rPh>
    <rPh sb="5" eb="7">
      <t>ケイジョウ</t>
    </rPh>
    <rPh sb="7" eb="8">
      <t>ガク</t>
    </rPh>
    <phoneticPr fontId="1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</si>
  <si>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1"/>
  </si>
  <si>
    <t>短期貸付金</t>
    <rPh sb="0" eb="2">
      <t>タンキ</t>
    </rPh>
    <rPh sb="2" eb="4">
      <t>カシツケ</t>
    </rPh>
    <rPh sb="4" eb="5">
      <t>キン</t>
    </rPh>
    <phoneticPr fontId="1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</si>
  <si>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"/>
  </si>
  <si>
    <t>（参考）
貸付金計</t>
    <rPh sb="1" eb="3">
      <t>サンコウ</t>
    </rPh>
    <rPh sb="5" eb="7">
      <t>カシツケ</t>
    </rPh>
    <rPh sb="7" eb="8">
      <t>キン</t>
    </rPh>
    <rPh sb="8" eb="9">
      <t>ケイ</t>
    </rPh>
    <phoneticPr fontId="1"/>
  </si>
  <si>
    <t>地方公営事業</t>
    <rPh sb="0" eb="2">
      <t>チホウ</t>
    </rPh>
    <rPh sb="2" eb="4">
      <t>コウエイ</t>
    </rPh>
    <rPh sb="4" eb="6">
      <t>ジギョウ</t>
    </rPh>
    <phoneticPr fontId="1"/>
  </si>
  <si>
    <t>一部事務組合・広域連合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phoneticPr fontId="1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</si>
  <si>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1"/>
  </si>
  <si>
    <t>地方三公社</t>
    <rPh sb="0" eb="2">
      <t>チホウ</t>
    </rPh>
    <rPh sb="2" eb="5">
      <t>サンコウシャ</t>
    </rPh>
    <phoneticPr fontId="1"/>
  </si>
  <si>
    <t>第三セクター等</t>
    <rPh sb="0" eb="1">
      <t>ダイ</t>
    </rPh>
    <rPh sb="1" eb="2">
      <t>3</t>
    </rPh>
    <rPh sb="6" eb="7">
      <t>トウ</t>
    </rPh>
    <phoneticPr fontId="1"/>
  </si>
  <si>
    <t>その他の貸付金</t>
    <rPh sb="2" eb="3">
      <t>タ</t>
    </rPh>
    <rPh sb="4" eb="7">
      <t>カシツケキン</t>
    </rPh>
    <phoneticPr fontId="1"/>
  </si>
  <si>
    <t>【貸付金】</t>
    <rPh sb="1" eb="4">
      <t>カシツケキン</t>
    </rPh>
    <phoneticPr fontId="1"/>
  </si>
  <si>
    <t>【未収金】</t>
    <rPh sb="1" eb="2">
      <t>ミ</t>
    </rPh>
    <rPh sb="2" eb="3">
      <t>シュウ</t>
    </rPh>
    <rPh sb="3" eb="4">
      <t>キン</t>
    </rPh>
    <phoneticPr fontId="1"/>
  </si>
  <si>
    <t>税等未収金</t>
    <rPh sb="0" eb="1">
      <t>ゼイ</t>
    </rPh>
    <rPh sb="1" eb="2">
      <t>トウ</t>
    </rPh>
    <rPh sb="2" eb="4">
      <t>ミシュウ</t>
    </rPh>
    <rPh sb="4" eb="5">
      <t>キン</t>
    </rPh>
    <phoneticPr fontId="1"/>
  </si>
  <si>
    <t>その他の未収金</t>
    <rPh sb="2" eb="3">
      <t>タ</t>
    </rPh>
    <rPh sb="4" eb="6">
      <t>ミシュウ</t>
    </rPh>
    <rPh sb="6" eb="7">
      <t>キン</t>
    </rPh>
    <phoneticPr fontId="1"/>
  </si>
  <si>
    <t>小計</t>
    <rPh sb="0" eb="2">
      <t>ショウケイ</t>
    </rPh>
    <phoneticPr fontId="1"/>
  </si>
  <si>
    <t>地方債残高</t>
    <rPh sb="0" eb="3">
      <t>チホウサイ</t>
    </rPh>
    <rPh sb="3" eb="5">
      <t>ザンダカ</t>
    </rPh>
    <phoneticPr fontId="1"/>
  </si>
  <si>
    <t>うち1年内償還予定</t>
    <rPh sb="3" eb="5">
      <t>ネンナイ</t>
    </rPh>
    <rPh sb="5" eb="7">
      <t>ショウカン</t>
    </rPh>
    <rPh sb="7" eb="9">
      <t>ヨテイ</t>
    </rPh>
    <phoneticPr fontId="1"/>
  </si>
  <si>
    <t>政府資金</t>
    <rPh sb="0" eb="2">
      <t>セイフ</t>
    </rPh>
    <rPh sb="2" eb="4">
      <t>シキン</t>
    </rPh>
    <phoneticPr fontId="1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</si>
  <si>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1"/>
  </si>
  <si>
    <t>市中銀行</t>
    <rPh sb="0" eb="2">
      <t>シチュウ</t>
    </rPh>
    <rPh sb="2" eb="4">
      <t>ギンコウ</t>
    </rPh>
    <phoneticPr fontId="1"/>
  </si>
  <si>
    <t>その他の
金融機関</t>
    <rPh sb="2" eb="3">
      <t>タ</t>
    </rPh>
    <rPh sb="5" eb="7">
      <t>キンユウ</t>
    </rPh>
    <rPh sb="7" eb="9">
      <t>キカン</t>
    </rPh>
    <phoneticPr fontId="1"/>
  </si>
  <si>
    <t>市場公募債</t>
    <rPh sb="0" eb="2">
      <t>シジョウ</t>
    </rPh>
    <rPh sb="2" eb="5">
      <t>コウボサイ</t>
    </rPh>
    <phoneticPr fontId="1"/>
  </si>
  <si>
    <t>うち共同発行債</t>
    <rPh sb="2" eb="4">
      <t>キョウドウ</t>
    </rPh>
    <rPh sb="4" eb="6">
      <t>ハッコウ</t>
    </rPh>
    <rPh sb="6" eb="7">
      <t>サイ</t>
    </rPh>
    <phoneticPr fontId="1"/>
  </si>
  <si>
    <t>うち住民公募債</t>
    <rPh sb="2" eb="4">
      <t>ジュウミン</t>
    </rPh>
    <rPh sb="4" eb="6">
      <t>コウボ</t>
    </rPh>
    <rPh sb="6" eb="7">
      <t>サイ</t>
    </rPh>
    <phoneticPr fontId="1"/>
  </si>
  <si>
    <t>【特別分】</t>
    <rPh sb="1" eb="3">
      <t>トクベツ</t>
    </rPh>
    <rPh sb="3" eb="4">
      <t>ブン</t>
    </rPh>
    <phoneticPr fontId="1"/>
  </si>
  <si>
    <t>【通常分】</t>
    <rPh sb="1" eb="3">
      <t>ツウジョウ</t>
    </rPh>
    <rPh sb="3" eb="4">
      <t>ブン</t>
    </rPh>
    <phoneticPr fontId="1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</si>
  <si>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1"/>
  </si>
  <si>
    <t>1.5%以下</t>
    <rPh sb="4" eb="6">
      <t>イカ</t>
    </rPh>
    <phoneticPr fontId="1"/>
  </si>
  <si>
    <t>1.5%超
2.0%以下</t>
    <rPh sb="4" eb="5">
      <t>チョウ</t>
    </rPh>
    <rPh sb="10" eb="12">
      <t>イカ</t>
    </rPh>
    <phoneticPr fontId="1"/>
  </si>
  <si>
    <t>2.0%超
2.5%以下</t>
    <rPh sb="4" eb="5">
      <t>チョウ</t>
    </rPh>
    <rPh sb="10" eb="12">
      <t>イカ</t>
    </rPh>
    <phoneticPr fontId="1"/>
  </si>
  <si>
    <t>2.5%超
3.0%以下</t>
    <rPh sb="4" eb="5">
      <t>チョウ</t>
    </rPh>
    <rPh sb="10" eb="12">
      <t>イカ</t>
    </rPh>
    <phoneticPr fontId="1"/>
  </si>
  <si>
    <t>3.0%超
3.5%以下</t>
    <rPh sb="4" eb="5">
      <t>チョウ</t>
    </rPh>
    <rPh sb="10" eb="12">
      <t>イカ</t>
    </rPh>
    <phoneticPr fontId="1"/>
  </si>
  <si>
    <t>3.5%超
4.0%以下</t>
    <rPh sb="4" eb="5">
      <t>チョウ</t>
    </rPh>
    <rPh sb="10" eb="12">
      <t>イカ</t>
    </rPh>
    <phoneticPr fontId="1"/>
  </si>
  <si>
    <t>4.0%超</t>
    <rPh sb="4" eb="5">
      <t>チョウ</t>
    </rPh>
    <phoneticPr fontId="1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</si>
  <si>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1"/>
  </si>
  <si>
    <t>1年以内</t>
    <rPh sb="1" eb="2">
      <t>ネン</t>
    </rPh>
    <rPh sb="2" eb="4">
      <t>イナイ</t>
    </rPh>
    <phoneticPr fontId="1"/>
  </si>
  <si>
    <t>1年超
2年以内</t>
    <rPh sb="1" eb="2">
      <t>ネン</t>
    </rPh>
    <rPh sb="2" eb="3">
      <t>チョウ</t>
    </rPh>
    <rPh sb="5" eb="6">
      <t>ネン</t>
    </rPh>
    <rPh sb="6" eb="8">
      <t>イナイ</t>
    </rPh>
    <phoneticPr fontId="1"/>
  </si>
  <si>
    <t>2年超
3年以内</t>
    <rPh sb="1" eb="2">
      <t>ネン</t>
    </rPh>
    <rPh sb="2" eb="3">
      <t>チョウ</t>
    </rPh>
    <rPh sb="5" eb="6">
      <t>ネン</t>
    </rPh>
    <rPh sb="6" eb="8">
      <t>イナイ</t>
    </rPh>
    <phoneticPr fontId="1"/>
  </si>
  <si>
    <t>3年超
4年以内</t>
    <rPh sb="1" eb="2">
      <t>ネン</t>
    </rPh>
    <rPh sb="2" eb="3">
      <t>チョウ</t>
    </rPh>
    <rPh sb="5" eb="6">
      <t>ネン</t>
    </rPh>
    <rPh sb="6" eb="8">
      <t>イナイ</t>
    </rPh>
    <phoneticPr fontId="1"/>
  </si>
  <si>
    <t>4年超
5年以内</t>
    <rPh sb="1" eb="2">
      <t>ネン</t>
    </rPh>
    <rPh sb="2" eb="3">
      <t>チョウ</t>
    </rPh>
    <rPh sb="5" eb="6">
      <t>ネン</t>
    </rPh>
    <rPh sb="6" eb="8">
      <t>イナイ</t>
    </rPh>
    <phoneticPr fontId="1"/>
  </si>
  <si>
    <t>5年超
10年以内</t>
    <rPh sb="1" eb="2">
      <t>ネン</t>
    </rPh>
    <rPh sb="2" eb="3">
      <t>チョウ</t>
    </rPh>
    <rPh sb="6" eb="7">
      <t>ネン</t>
    </rPh>
    <rPh sb="7" eb="9">
      <t>イナイ</t>
    </rPh>
    <phoneticPr fontId="1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</si>
  <si>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1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</si>
  <si>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1"/>
  </si>
  <si>
    <t>20年超</t>
    <rPh sb="2" eb="3">
      <t>ネン</t>
    </rPh>
    <rPh sb="3" eb="4">
      <t>チョウ</t>
    </rPh>
    <phoneticPr fontId="1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</si>
  <si>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1"/>
  </si>
  <si>
    <t>契約条項の概要</t>
    <rPh sb="0" eb="2">
      <t>ケイヤク</t>
    </rPh>
    <rPh sb="2" eb="4">
      <t>ジョウコウ</t>
    </rPh>
    <rPh sb="5" eb="7">
      <t>ガイヨウ</t>
    </rPh>
    <phoneticPr fontId="1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</si>
  <si>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1"/>
  </si>
  <si>
    <t>⑤引当金の明細</t>
    <rPh sb="1" eb="4">
      <t>ヒキアテキン</t>
    </rPh>
    <rPh sb="5" eb="7">
      <t>メイサイ</t>
    </rPh>
    <phoneticPr fontId="1"/>
  </si>
  <si>
    <t>前年度末残高</t>
    <rPh sb="0" eb="3">
      <t>ゼンネンド</t>
    </rPh>
    <rPh sb="3" eb="4">
      <t>マツ</t>
    </rPh>
    <rPh sb="4" eb="6">
      <t>ザンダカ</t>
    </rPh>
    <phoneticPr fontId="1"/>
  </si>
  <si>
    <t>本年度増加額</t>
    <rPh sb="0" eb="3">
      <t>ホンネンド</t>
    </rPh>
    <rPh sb="3" eb="6">
      <t>ゾウカガク</t>
    </rPh>
    <phoneticPr fontId="1"/>
  </si>
  <si>
    <t>本年度減少額</t>
    <rPh sb="0" eb="3">
      <t>ホンネンド</t>
    </rPh>
    <rPh sb="3" eb="6">
      <t>ゲンショウガク</t>
    </rPh>
    <phoneticPr fontId="1"/>
  </si>
  <si>
    <t>目的使用</t>
    <rPh sb="0" eb="2">
      <t>モクテキ</t>
    </rPh>
    <rPh sb="2" eb="4">
      <t>シヨウ</t>
    </rPh>
    <phoneticPr fontId="1"/>
  </si>
  <si>
    <t>本年度末残高</t>
    <rPh sb="0" eb="3">
      <t>ホンネンド</t>
    </rPh>
    <rPh sb="3" eb="4">
      <t>マツ</t>
    </rPh>
    <rPh sb="4" eb="6">
      <t>ザンダカ</t>
    </rPh>
    <phoneticPr fontId="1"/>
  </si>
  <si>
    <t>固定資産</t>
    <rPh sb="0" eb="2">
      <t>コテイ</t>
    </rPh>
    <rPh sb="2" eb="4">
      <t>シサン</t>
    </rPh>
    <phoneticPr fontId="1"/>
  </si>
  <si>
    <t>流動資産</t>
    <rPh sb="0" eb="2">
      <t>リュウドウ</t>
    </rPh>
    <rPh sb="2" eb="4">
      <t>シサン</t>
    </rPh>
    <phoneticPr fontId="1"/>
  </si>
  <si>
    <t>固定負債</t>
    <rPh sb="0" eb="2">
      <t>コテイ</t>
    </rPh>
    <rPh sb="2" eb="4">
      <t>フサイ</t>
    </rPh>
    <phoneticPr fontId="1"/>
  </si>
  <si>
    <t>流動負債</t>
    <rPh sb="0" eb="2">
      <t>リュウドウ</t>
    </rPh>
    <rPh sb="2" eb="4">
      <t>フサイ</t>
    </rPh>
    <phoneticPr fontId="1"/>
  </si>
  <si>
    <t>投資損失引当金</t>
    <rPh sb="0" eb="2">
      <t>トウシ</t>
    </rPh>
    <rPh sb="2" eb="4">
      <t>ソンシツ</t>
    </rPh>
    <rPh sb="4" eb="7">
      <t>ヒキアテキン</t>
    </rPh>
    <phoneticPr fontId="1"/>
  </si>
  <si>
    <t>徴収不能引当金</t>
    <rPh sb="0" eb="2">
      <t>チョウシュウ</t>
    </rPh>
    <rPh sb="2" eb="4">
      <t>フノウ</t>
    </rPh>
    <rPh sb="4" eb="7">
      <t>ヒキアテキン</t>
    </rPh>
    <phoneticPr fontId="1"/>
  </si>
  <si>
    <t>退職手当引当金</t>
    <rPh sb="0" eb="2">
      <t>タイショク</t>
    </rPh>
    <rPh sb="2" eb="4">
      <t>テアテ</t>
    </rPh>
    <rPh sb="4" eb="7">
      <t>ヒキアテキン</t>
    </rPh>
    <phoneticPr fontId="1"/>
  </si>
  <si>
    <t>損失補償等引当金</t>
    <rPh sb="0" eb="2">
      <t>ソンシツ</t>
    </rPh>
    <rPh sb="2" eb="4">
      <t>ホショウ</t>
    </rPh>
    <rPh sb="4" eb="5">
      <t>トウ</t>
    </rPh>
    <rPh sb="5" eb="8">
      <t>ヒキアテキン</t>
    </rPh>
    <phoneticPr fontId="1"/>
  </si>
  <si>
    <t>賞与等引当金</t>
    <rPh sb="0" eb="2">
      <t>ショウヨ</t>
    </rPh>
    <rPh sb="2" eb="3">
      <t>トウ</t>
    </rPh>
    <rPh sb="3" eb="6">
      <t>ヒキアテキン</t>
    </rPh>
    <phoneticPr fontId="1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</si>
  <si>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"/>
  </si>
  <si>
    <t>（１）補助金等の明細</t>
    <rPh sb="3" eb="6">
      <t>ホジョキン</t>
    </rPh>
    <rPh sb="6" eb="7">
      <t>トウ</t>
    </rPh>
    <rPh sb="8" eb="10">
      <t>メイサイ</t>
    </rPh>
    <phoneticPr fontId="1"/>
  </si>
  <si>
    <t>名称</t>
    <rPh sb="0" eb="2">
      <t>メイショウ</t>
    </rPh>
    <phoneticPr fontId="1"/>
  </si>
  <si>
    <t>相手先</t>
    <rPh sb="0" eb="3">
      <t>アイテサキ</t>
    </rPh>
    <phoneticPr fontId="1"/>
  </si>
  <si>
    <t>金額</t>
    <rPh sb="0" eb="2">
      <t>キンガク</t>
    </rPh>
    <phoneticPr fontId="1"/>
  </si>
  <si>
    <t>支出目的</t>
    <rPh sb="0" eb="2">
      <t>シシュツ</t>
    </rPh>
    <rPh sb="2" eb="4">
      <t>モクテキ</t>
    </rPh>
    <phoneticPr fontId="1"/>
  </si>
  <si>
    <t>他団体への公共施設等整備補助金等
（所有外資産分）</t>
    <rPh sb="0" eb="1">
      <t>ホカ</t>
    </rPh>
    <rPh sb="1" eb="3">
      <t>ダンタイ</t>
    </rPh>
    <rPh sb="5" eb="7">
      <t>コウキョウ</t>
    </rPh>
    <rPh sb="7" eb="9">
      <t>シセツ</t>
    </rPh>
    <rPh sb="9" eb="10">
      <t>トウ</t>
    </rPh>
    <rPh sb="10" eb="12">
      <t>セイビ</t>
    </rPh>
    <rPh sb="12" eb="15">
      <t>ホジョキン</t>
    </rPh>
    <rPh sb="15" eb="16">
      <t>トウ</t>
    </rPh>
    <rPh sb="18" eb="20">
      <t>ショユウ</t>
    </rPh>
    <rPh sb="20" eb="21">
      <t>ガイ</t>
    </rPh>
    <rPh sb="21" eb="23">
      <t>シサン</t>
    </rPh>
    <rPh sb="23" eb="24">
      <t>ブン</t>
    </rPh>
    <phoneticPr fontId="1"/>
  </si>
  <si>
    <t>計</t>
    <rPh sb="0" eb="1">
      <t>ケイ</t>
    </rPh>
    <phoneticPr fontId="1"/>
  </si>
  <si>
    <t>３．純資産変動計算書の内容に関する明細</t>
    <rPh sb="2" eb="3">
      <t>ジュン</t>
    </rPh>
    <rPh sb="3" eb="5">
      <t>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"/>
  </si>
  <si>
    <t>（１）財源の明細</t>
    <rPh sb="3" eb="5">
      <t>ザイゲン</t>
    </rPh>
    <rPh sb="6" eb="8">
      <t>メイサイ</t>
    </rPh>
    <phoneticPr fontId="1"/>
  </si>
  <si>
    <t>財源の内容</t>
    <rPh sb="0" eb="2">
      <t>ザイゲン</t>
    </rPh>
    <rPh sb="3" eb="5">
      <t>ナイヨウ</t>
    </rPh>
    <phoneticPr fontId="1"/>
  </si>
  <si>
    <t>会計</t>
    <rPh sb="0" eb="2">
      <t>カイケイ</t>
    </rPh>
    <phoneticPr fontId="1"/>
  </si>
  <si>
    <t>税収等</t>
    <rPh sb="0" eb="2">
      <t>ゼイシュウ</t>
    </rPh>
    <rPh sb="2" eb="3">
      <t>トウ</t>
    </rPh>
    <phoneticPr fontId="1"/>
  </si>
  <si>
    <t>地方譲与税</t>
    <rPh sb="0" eb="2">
      <t>チホウ</t>
    </rPh>
    <rPh sb="2" eb="5">
      <t>ジョウヨゼイ</t>
    </rPh>
    <phoneticPr fontId="1"/>
  </si>
  <si>
    <t>利子割交付金</t>
    <rPh sb="0" eb="2">
      <t>リシ</t>
    </rPh>
    <rPh sb="2" eb="3">
      <t>ワ</t>
    </rPh>
    <rPh sb="3" eb="6">
      <t>コウフキン</t>
    </rPh>
    <phoneticPr fontId="1"/>
  </si>
  <si>
    <t>配当割交付金</t>
    <rPh sb="0" eb="2">
      <t>ハイトウ</t>
    </rPh>
    <rPh sb="2" eb="3">
      <t>ワリ</t>
    </rPh>
    <rPh sb="3" eb="6">
      <t>コウフキン</t>
    </rPh>
    <phoneticPr fontId="1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</si>
  <si>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1"/>
  </si>
  <si>
    <t>地方消費税交付金</t>
    <rPh sb="0" eb="2">
      <t>チホウ</t>
    </rPh>
    <rPh sb="2" eb="5">
      <t>ショウヒゼイ</t>
    </rPh>
    <rPh sb="5" eb="8">
      <t>コウフキン</t>
    </rPh>
    <phoneticPr fontId="1"/>
  </si>
  <si>
    <t>自動車取得税交付金</t>
    <rPh sb="0" eb="3">
      <t>ジドウシャ</t>
    </rPh>
    <rPh sb="3" eb="6">
      <t>シュトクゼイ</t>
    </rPh>
    <rPh sb="6" eb="9">
      <t>コウフキン</t>
    </rPh>
    <phoneticPr fontId="1"/>
  </si>
  <si>
    <t>地方特例交付金</t>
    <rPh sb="0" eb="2">
      <t>チホウ</t>
    </rPh>
    <rPh sb="2" eb="4">
      <t>トクレイ</t>
    </rPh>
    <rPh sb="4" eb="7">
      <t>コウフキン</t>
    </rPh>
    <phoneticPr fontId="1"/>
  </si>
  <si>
    <t>地方交付税</t>
    <rPh sb="0" eb="2">
      <t>チホウ</t>
    </rPh>
    <rPh sb="2" eb="5">
      <t>コウフゼイ</t>
    </rPh>
    <phoneticPr fontId="1"/>
  </si>
  <si>
    <t>分担金及び負担金</t>
    <rPh sb="0" eb="3">
      <t>ブンタンキン</t>
    </rPh>
    <rPh sb="3" eb="4">
      <t>オヨ</t>
    </rPh>
    <rPh sb="5" eb="8">
      <t>フタンキン</t>
    </rPh>
    <phoneticPr fontId="1"/>
  </si>
  <si>
    <t>寄付金</t>
    <rPh sb="0" eb="3">
      <t>キフキン</t>
    </rPh>
    <phoneticPr fontId="1"/>
  </si>
  <si>
    <t>資本的
補助金</t>
    <rPh sb="0" eb="3">
      <t>シホンテキ</t>
    </rPh>
    <rPh sb="4" eb="7">
      <t>ホジョキン</t>
    </rPh>
    <phoneticPr fontId="1"/>
  </si>
  <si>
    <t>国県等補助金</t>
    <rPh sb="0" eb="1">
      <t>クニ</t>
    </rPh>
    <rPh sb="1" eb="2">
      <t>ケン</t>
    </rPh>
    <rPh sb="2" eb="3">
      <t>トウ</t>
    </rPh>
    <rPh sb="3" eb="6">
      <t>ホジョキン</t>
    </rPh>
    <phoneticPr fontId="1"/>
  </si>
  <si>
    <t>（２）財源情報の明細</t>
    <rPh sb="3" eb="5">
      <t>ザイゲン</t>
    </rPh>
    <rPh sb="5" eb="7">
      <t>ジョウホウ</t>
    </rPh>
    <rPh sb="8" eb="10">
      <t>メイサイ</t>
    </rPh>
    <phoneticPr fontId="1"/>
  </si>
  <si>
    <t>内訳</t>
    <rPh sb="0" eb="2">
      <t>ウチワケ</t>
    </rPh>
    <phoneticPr fontId="1"/>
  </si>
  <si>
    <t>地方債</t>
    <rPh sb="0" eb="3">
      <t>チホウサイ</t>
    </rPh>
    <phoneticPr fontId="1"/>
  </si>
  <si>
    <t>純行政コスト</t>
    <rPh sb="0" eb="1">
      <t>ジュン</t>
    </rPh>
    <rPh sb="1" eb="3">
      <t>ギョウセイ</t>
    </rPh>
    <phoneticPr fontId="1"/>
  </si>
  <si>
    <t>有形固定資産等の増加</t>
    <rPh sb="0" eb="2">
      <t>ユウケイ</t>
    </rPh>
    <rPh sb="2" eb="4">
      <t>コテイ</t>
    </rPh>
    <rPh sb="4" eb="6">
      <t>シサン</t>
    </rPh>
    <rPh sb="6" eb="7">
      <t>トウ</t>
    </rPh>
    <rPh sb="8" eb="10">
      <t>ゾウカ</t>
    </rPh>
    <phoneticPr fontId="1"/>
  </si>
  <si>
    <t>貸付金・基金等の増加</t>
    <rPh sb="0" eb="3">
      <t>カシツケキン</t>
    </rPh>
    <rPh sb="4" eb="6">
      <t>キキン</t>
    </rPh>
    <rPh sb="6" eb="7">
      <t>トウ</t>
    </rPh>
    <rPh sb="8" eb="10">
      <t>ゾウカ</t>
    </rPh>
    <phoneticPr fontId="1"/>
  </si>
  <si>
    <t>４．資金収支計算書の内訳に関する明細</t>
    <rPh sb="2" eb="4">
      <t>シキン</t>
    </rPh>
    <rPh sb="4" eb="6">
      <t>シュウシ</t>
    </rPh>
    <rPh sb="6" eb="9">
      <t>ケイサンショ</t>
    </rPh>
    <rPh sb="10" eb="12">
      <t>ウチワケ</t>
    </rPh>
    <rPh sb="13" eb="14">
      <t>カン</t>
    </rPh>
    <rPh sb="16" eb="18">
      <t>メイサイ</t>
    </rPh>
    <phoneticPr fontId="1"/>
  </si>
  <si>
    <t>（１）資金の明細</t>
    <rPh sb="3" eb="5">
      <t>シキン</t>
    </rPh>
    <rPh sb="6" eb="8">
      <t>メイサイ</t>
    </rPh>
    <phoneticPr fontId="1"/>
  </si>
  <si>
    <t>現金</t>
    <rPh sb="0" eb="2">
      <t>ゲンキン</t>
    </rPh>
    <phoneticPr fontId="1"/>
  </si>
  <si>
    <t>（２）負債項目の明細</t>
    <rPh sb="3" eb="5">
      <t>フサイ</t>
    </rPh>
    <rPh sb="5" eb="7">
      <t>コウモク</t>
    </rPh>
    <rPh sb="8" eb="10">
      <t>メイサイ</t>
    </rPh>
    <phoneticPr fontId="1"/>
  </si>
  <si>
    <t>　①地方債（借入先別）の明細</t>
    <rPh sb="2" eb="5">
      <t>チホウサイ</t>
    </rPh>
    <rPh sb="6" eb="8">
      <t>カリイレ</t>
    </rPh>
    <rPh sb="8" eb="9">
      <t>サキ</t>
    </rPh>
    <rPh sb="9" eb="10">
      <t>ベツ</t>
    </rPh>
    <rPh sb="12" eb="14">
      <t>メイサイ</t>
    </rPh>
    <phoneticPr fontId="1"/>
  </si>
  <si>
    <t>該当なし</t>
    <rPh sb="0" eb="2">
      <t>ガイトウ</t>
    </rPh>
    <phoneticPr fontId="1"/>
  </si>
  <si>
    <t>その他の補助金等</t>
    <rPh sb="2" eb="3">
      <t>タ</t>
    </rPh>
    <rPh sb="4" eb="7">
      <t>ホジョキン</t>
    </rPh>
    <rPh sb="7" eb="8">
      <t>トウ</t>
    </rPh>
    <phoneticPr fontId="1"/>
  </si>
  <si>
    <t>長期投資準備基金</t>
    <rPh sb="0" eb="2">
      <t>チョウキ</t>
    </rPh>
    <rPh sb="2" eb="4">
      <t>トウシ</t>
    </rPh>
    <rPh sb="4" eb="6">
      <t>ジュンビ</t>
    </rPh>
    <rPh sb="6" eb="8">
      <t>キキン</t>
    </rPh>
    <phoneticPr fontId="1"/>
  </si>
  <si>
    <t>財政調整基金</t>
    <rPh sb="0" eb="2">
      <t>ザイセイ</t>
    </rPh>
    <rPh sb="2" eb="4">
      <t>チョウセイ</t>
    </rPh>
    <rPh sb="4" eb="6">
      <t>キキン</t>
    </rPh>
    <phoneticPr fontId="1"/>
  </si>
  <si>
    <t>ふる里づくり基金</t>
    <rPh sb="2" eb="3">
      <t>サト</t>
    </rPh>
    <rPh sb="6" eb="8">
      <t>キキン</t>
    </rPh>
    <phoneticPr fontId="1"/>
  </si>
  <si>
    <t>減債基金</t>
    <rPh sb="0" eb="2">
      <t>ゲンサイ</t>
    </rPh>
    <rPh sb="2" eb="4">
      <t>キキン</t>
    </rPh>
    <phoneticPr fontId="1"/>
  </si>
  <si>
    <t>地域福祉基金</t>
    <rPh sb="0" eb="2">
      <t>チイキ</t>
    </rPh>
    <rPh sb="2" eb="4">
      <t>フクシ</t>
    </rPh>
    <rPh sb="4" eb="6">
      <t>キキン</t>
    </rPh>
    <phoneticPr fontId="1"/>
  </si>
  <si>
    <t>水と土保全基金</t>
    <rPh sb="0" eb="1">
      <t>ミズ</t>
    </rPh>
    <rPh sb="2" eb="3">
      <t>ツチ</t>
    </rPh>
    <rPh sb="3" eb="5">
      <t>ホゼン</t>
    </rPh>
    <rPh sb="5" eb="7">
      <t>キキン</t>
    </rPh>
    <phoneticPr fontId="1"/>
  </si>
  <si>
    <t>協働のふる里づくり基金</t>
    <rPh sb="0" eb="2">
      <t>キョウドウ</t>
    </rPh>
    <rPh sb="5" eb="6">
      <t>サト</t>
    </rPh>
    <rPh sb="9" eb="11">
      <t>キキン</t>
    </rPh>
    <phoneticPr fontId="1"/>
  </si>
  <si>
    <t>庁舎整備基金</t>
    <rPh sb="0" eb="2">
      <t>チョウシャ</t>
    </rPh>
    <rPh sb="2" eb="4">
      <t>セイビ</t>
    </rPh>
    <rPh sb="4" eb="6">
      <t>キキン</t>
    </rPh>
    <phoneticPr fontId="1"/>
  </si>
  <si>
    <t>情報基盤施設使用料</t>
    <rPh sb="0" eb="2">
      <t>ジョウホウ</t>
    </rPh>
    <rPh sb="2" eb="4">
      <t>キバン</t>
    </rPh>
    <rPh sb="4" eb="6">
      <t>シセツ</t>
    </rPh>
    <rPh sb="6" eb="8">
      <t>シヨウ</t>
    </rPh>
    <rPh sb="8" eb="9">
      <t>リョウ</t>
    </rPh>
    <phoneticPr fontId="1"/>
  </si>
  <si>
    <t>村営住宅使用料</t>
    <rPh sb="0" eb="2">
      <t>ソンエイ</t>
    </rPh>
    <rPh sb="2" eb="4">
      <t>ジュウタク</t>
    </rPh>
    <rPh sb="4" eb="7">
      <t>シヨウリョウ</t>
    </rPh>
    <phoneticPr fontId="1"/>
  </si>
  <si>
    <t>　臨時財政対策債</t>
    <rPh sb="1" eb="3">
      <t>リンジ</t>
    </rPh>
    <rPh sb="3" eb="5">
      <t>ザイセイ</t>
    </rPh>
    <rPh sb="5" eb="7">
      <t>タイサク</t>
    </rPh>
    <rPh sb="7" eb="8">
      <t>サイ</t>
    </rPh>
    <phoneticPr fontId="1"/>
  </si>
  <si>
    <t>　減税補てん債</t>
    <rPh sb="1" eb="3">
      <t>ゲンゼイ</t>
    </rPh>
    <rPh sb="3" eb="4">
      <t>ホ</t>
    </rPh>
    <rPh sb="6" eb="7">
      <t>サイ</t>
    </rPh>
    <phoneticPr fontId="1"/>
  </si>
  <si>
    <t>　退職手当債</t>
    <rPh sb="1" eb="3">
      <t>タイショク</t>
    </rPh>
    <rPh sb="3" eb="6">
      <t>テアテサイ</t>
    </rPh>
    <phoneticPr fontId="1"/>
  </si>
  <si>
    <t>　その他</t>
    <rPh sb="3" eb="4">
      <t>タ</t>
    </rPh>
    <phoneticPr fontId="1"/>
  </si>
  <si>
    <t>　一般公共事業</t>
    <rPh sb="1" eb="3">
      <t>イッパン</t>
    </rPh>
    <rPh sb="3" eb="5">
      <t>コウキョウ</t>
    </rPh>
    <rPh sb="5" eb="7">
      <t>ジギョウ</t>
    </rPh>
    <phoneticPr fontId="1"/>
  </si>
  <si>
    <t>　公営住宅建設</t>
    <rPh sb="1" eb="3">
      <t>コウエイ</t>
    </rPh>
    <rPh sb="3" eb="5">
      <t>ジュウタク</t>
    </rPh>
    <rPh sb="5" eb="7">
      <t>ケンセツ</t>
    </rPh>
    <phoneticPr fontId="1"/>
  </si>
  <si>
    <t>　災害復旧</t>
    <rPh sb="1" eb="3">
      <t>サイガイ</t>
    </rPh>
    <rPh sb="3" eb="5">
      <t>フッキュウ</t>
    </rPh>
    <phoneticPr fontId="1"/>
  </si>
  <si>
    <t>　教育・福祉施設</t>
    <rPh sb="1" eb="3">
      <t>キョウイク</t>
    </rPh>
    <rPh sb="4" eb="6">
      <t>フクシ</t>
    </rPh>
    <rPh sb="6" eb="8">
      <t>シセツ</t>
    </rPh>
    <phoneticPr fontId="1"/>
  </si>
  <si>
    <t>　一般単独事業</t>
    <rPh sb="1" eb="3">
      <t>イッパン</t>
    </rPh>
    <rPh sb="3" eb="5">
      <t>タンドク</t>
    </rPh>
    <rPh sb="5" eb="7">
      <t>ジギョウ</t>
    </rPh>
    <phoneticPr fontId="1"/>
  </si>
  <si>
    <t>(株)メルヘン・プラザ</t>
    <rPh sb="0" eb="3">
      <t>カブ</t>
    </rPh>
    <phoneticPr fontId="1"/>
  </si>
  <si>
    <t>(株)まちづくり新庄村</t>
    <rPh sb="0" eb="3">
      <t>カブ</t>
    </rPh>
    <rPh sb="8" eb="11">
      <t>シンジョウソン</t>
    </rPh>
    <phoneticPr fontId="1"/>
  </si>
  <si>
    <t>真庭森林組合</t>
    <rPh sb="0" eb="2">
      <t>マニワ</t>
    </rPh>
    <rPh sb="2" eb="4">
      <t>シンリン</t>
    </rPh>
    <rPh sb="4" eb="6">
      <t>クミアイ</t>
    </rPh>
    <phoneticPr fontId="1"/>
  </si>
  <si>
    <t>美甘村森林組合</t>
    <rPh sb="0" eb="3">
      <t>ミカモソン</t>
    </rPh>
    <rPh sb="3" eb="5">
      <t>シンリン</t>
    </rPh>
    <rPh sb="5" eb="7">
      <t>クミアイ</t>
    </rPh>
    <phoneticPr fontId="1"/>
  </si>
  <si>
    <t>岡山県農業信用基金協会</t>
    <rPh sb="0" eb="3">
      <t>オカヤマケン</t>
    </rPh>
    <rPh sb="3" eb="5">
      <t>ノウギョウ</t>
    </rPh>
    <rPh sb="5" eb="7">
      <t>シンヨウ</t>
    </rPh>
    <rPh sb="7" eb="9">
      <t>キキン</t>
    </rPh>
    <rPh sb="9" eb="11">
      <t>キョウカイ</t>
    </rPh>
    <phoneticPr fontId="1"/>
  </si>
  <si>
    <t>岡山県畜産公社</t>
    <rPh sb="0" eb="3">
      <t>オカヤマケン</t>
    </rPh>
    <rPh sb="3" eb="5">
      <t>チクサン</t>
    </rPh>
    <rPh sb="5" eb="7">
      <t>コウシャ</t>
    </rPh>
    <phoneticPr fontId="1"/>
  </si>
  <si>
    <t>岡山県林業公社</t>
    <rPh sb="0" eb="3">
      <t>オカヤマケン</t>
    </rPh>
    <rPh sb="3" eb="5">
      <t>リンギョウ</t>
    </rPh>
    <rPh sb="5" eb="7">
      <t>コウシャ</t>
    </rPh>
    <phoneticPr fontId="1"/>
  </si>
  <si>
    <t>岡山県信用保証協会</t>
    <rPh sb="0" eb="3">
      <t>オカヤマケン</t>
    </rPh>
    <rPh sb="3" eb="5">
      <t>シンヨウ</t>
    </rPh>
    <rPh sb="5" eb="7">
      <t>ホショウ</t>
    </rPh>
    <rPh sb="7" eb="9">
      <t>キョウカイ</t>
    </rPh>
    <phoneticPr fontId="1"/>
  </si>
  <si>
    <t>岡山県野菜生産安定基金協会</t>
    <rPh sb="0" eb="3">
      <t>オカヤマケン</t>
    </rPh>
    <rPh sb="3" eb="5">
      <t>ヤサイ</t>
    </rPh>
    <rPh sb="5" eb="7">
      <t>セイサン</t>
    </rPh>
    <rPh sb="7" eb="9">
      <t>アンテイ</t>
    </rPh>
    <rPh sb="9" eb="11">
      <t>キキン</t>
    </rPh>
    <rPh sb="11" eb="13">
      <t>キョウカイ</t>
    </rPh>
    <phoneticPr fontId="1"/>
  </si>
  <si>
    <t>岡山県郷土文化財団</t>
    <rPh sb="0" eb="3">
      <t>オカヤマケン</t>
    </rPh>
    <rPh sb="3" eb="5">
      <t>キョウド</t>
    </rPh>
    <rPh sb="5" eb="7">
      <t>ブンカ</t>
    </rPh>
    <rPh sb="7" eb="9">
      <t>ザイダン</t>
    </rPh>
    <phoneticPr fontId="1"/>
  </si>
  <si>
    <t>岡山県農林漁業担い手育成財団</t>
    <rPh sb="0" eb="3">
      <t>オカヤマケン</t>
    </rPh>
    <rPh sb="3" eb="5">
      <t>ノウリン</t>
    </rPh>
    <rPh sb="5" eb="7">
      <t>ギョギョウ</t>
    </rPh>
    <rPh sb="7" eb="8">
      <t>ニナ</t>
    </rPh>
    <rPh sb="9" eb="10">
      <t>テ</t>
    </rPh>
    <rPh sb="10" eb="12">
      <t>イクセイ</t>
    </rPh>
    <rPh sb="12" eb="14">
      <t>ザイダン</t>
    </rPh>
    <phoneticPr fontId="1"/>
  </si>
  <si>
    <t>ふるさと情報センター</t>
    <rPh sb="4" eb="6">
      <t>ジョウホウ</t>
    </rPh>
    <phoneticPr fontId="1"/>
  </si>
  <si>
    <t>岡山県防犯協会基金</t>
    <rPh sb="0" eb="3">
      <t>オカヤマケン</t>
    </rPh>
    <rPh sb="3" eb="5">
      <t>ボウハン</t>
    </rPh>
    <rPh sb="5" eb="7">
      <t>キョウカイ</t>
    </rPh>
    <rPh sb="7" eb="9">
      <t>キキン</t>
    </rPh>
    <phoneticPr fontId="1"/>
  </si>
  <si>
    <t>全国治水砂防協会</t>
    <rPh sb="0" eb="2">
      <t>ゼンコク</t>
    </rPh>
    <rPh sb="2" eb="4">
      <t>チスイ</t>
    </rPh>
    <rPh sb="4" eb="6">
      <t>サボウ</t>
    </rPh>
    <rPh sb="6" eb="8">
      <t>キョウカイ</t>
    </rPh>
    <phoneticPr fontId="1"/>
  </si>
  <si>
    <t>岡山県林業振興基金</t>
    <rPh sb="0" eb="3">
      <t>オカヤマケン</t>
    </rPh>
    <rPh sb="3" eb="5">
      <t>リンギョウ</t>
    </rPh>
    <rPh sb="5" eb="7">
      <t>シンコウ</t>
    </rPh>
    <rPh sb="7" eb="9">
      <t>キキン</t>
    </rPh>
    <phoneticPr fontId="1"/>
  </si>
  <si>
    <t>暴力追放センター建設基金</t>
    <rPh sb="0" eb="2">
      <t>ボウリョク</t>
    </rPh>
    <rPh sb="2" eb="4">
      <t>ツイホウ</t>
    </rPh>
    <rPh sb="8" eb="10">
      <t>ケンセツ</t>
    </rPh>
    <rPh sb="10" eb="12">
      <t>キキン</t>
    </rPh>
    <phoneticPr fontId="1"/>
  </si>
  <si>
    <t>民生児童委員活動基金</t>
    <rPh sb="0" eb="2">
      <t>ミンセイ</t>
    </rPh>
    <rPh sb="2" eb="4">
      <t>ジドウ</t>
    </rPh>
    <rPh sb="4" eb="6">
      <t>イイン</t>
    </rPh>
    <rPh sb="6" eb="8">
      <t>カツドウ</t>
    </rPh>
    <rPh sb="8" eb="10">
      <t>キキン</t>
    </rPh>
    <phoneticPr fontId="1"/>
  </si>
  <si>
    <t>健康づくり基本財産</t>
    <rPh sb="0" eb="2">
      <t>ケンコウ</t>
    </rPh>
    <rPh sb="5" eb="7">
      <t>キホン</t>
    </rPh>
    <rPh sb="7" eb="9">
      <t>ザイサン</t>
    </rPh>
    <phoneticPr fontId="1"/>
  </si>
  <si>
    <t>岡山県動物愛護財団</t>
    <rPh sb="0" eb="3">
      <t>オカヤマケン</t>
    </rPh>
    <rPh sb="3" eb="5">
      <t>ドウブツ</t>
    </rPh>
    <rPh sb="5" eb="7">
      <t>アイゴ</t>
    </rPh>
    <rPh sb="7" eb="9">
      <t>ザイダン</t>
    </rPh>
    <phoneticPr fontId="1"/>
  </si>
  <si>
    <t>岡山県畜産協会寄託金</t>
    <rPh sb="0" eb="3">
      <t>オカヤマケン</t>
    </rPh>
    <rPh sb="3" eb="5">
      <t>チクサン</t>
    </rPh>
    <rPh sb="5" eb="7">
      <t>キョウカイ</t>
    </rPh>
    <rPh sb="7" eb="10">
      <t>キタクキン</t>
    </rPh>
    <phoneticPr fontId="1"/>
  </si>
  <si>
    <t>地方公営企業等金融機構</t>
    <rPh sb="0" eb="2">
      <t>チホウ</t>
    </rPh>
    <rPh sb="2" eb="4">
      <t>コウエイ</t>
    </rPh>
    <rPh sb="4" eb="6">
      <t>キギョウ</t>
    </rPh>
    <rPh sb="6" eb="7">
      <t>トウ</t>
    </rPh>
    <rPh sb="7" eb="9">
      <t>キンユウ</t>
    </rPh>
    <rPh sb="9" eb="11">
      <t>キコウ</t>
    </rPh>
    <phoneticPr fontId="1"/>
  </si>
  <si>
    <t>　村税</t>
    <rPh sb="1" eb="3">
      <t>ソンゼイ</t>
    </rPh>
    <phoneticPr fontId="1"/>
  </si>
  <si>
    <t>貸借対照表
計上額
（Ａ）－（Ｈ）
（Ｉ）</t>
    <rPh sb="0" eb="2">
      <t>タイシャク</t>
    </rPh>
    <rPh sb="2" eb="5">
      <t>タイショウヒョウ</t>
    </rPh>
    <rPh sb="6" eb="8">
      <t>ケイジョウ</t>
    </rPh>
    <rPh sb="8" eb="9">
      <t>ガク</t>
    </rPh>
    <phoneticPr fontId="1"/>
  </si>
  <si>
    <t>出資金額
（貸借対照表
計上額）
（Ａ）</t>
    <rPh sb="0" eb="2">
      <t>シュッシ</t>
    </rPh>
    <rPh sb="2" eb="4">
      <t>キンガク</t>
    </rPh>
    <rPh sb="6" eb="8">
      <t>タイシャク</t>
    </rPh>
    <rPh sb="8" eb="11">
      <t>タイショウヒョウ</t>
    </rPh>
    <rPh sb="12" eb="15">
      <t>ケイジョウガク</t>
    </rPh>
    <phoneticPr fontId="1"/>
  </si>
  <si>
    <t>（参考）財産に
関する
調書記載額</t>
    <rPh sb="1" eb="3">
      <t>サンコウ</t>
    </rPh>
    <rPh sb="4" eb="6">
      <t>ザイサン</t>
    </rPh>
    <rPh sb="8" eb="9">
      <t>カン</t>
    </rPh>
    <rPh sb="12" eb="14">
      <t>チョウショ</t>
    </rPh>
    <rPh sb="14" eb="16">
      <t>キサイ</t>
    </rPh>
    <rPh sb="16" eb="17">
      <t>ガク</t>
    </rPh>
    <phoneticPr fontId="1"/>
  </si>
  <si>
    <t>貸借対照表
計上額
（Ａ）X（Ｂ）
（Ｃ）</t>
    <rPh sb="0" eb="2">
      <t>タイシャク</t>
    </rPh>
    <rPh sb="2" eb="5">
      <t>タイショウヒョウ</t>
    </rPh>
    <rPh sb="6" eb="9">
      <t>ケイジョウガク</t>
    </rPh>
    <phoneticPr fontId="1"/>
  </si>
  <si>
    <t>-</t>
  </si>
  <si>
    <t>ＵＩターン住宅使用料</t>
    <rPh sb="5" eb="7">
      <t>ジュウタク</t>
    </rPh>
    <rPh sb="7" eb="10">
      <t>シヨウリョウ</t>
    </rPh>
    <phoneticPr fontId="1"/>
  </si>
  <si>
    <t>優良牛導入保留奨励事業補助金</t>
    <rPh sb="0" eb="2">
      <t>ユウリョウ</t>
    </rPh>
    <rPh sb="2" eb="3">
      <t>ギュウ</t>
    </rPh>
    <rPh sb="3" eb="5">
      <t>ドウニュウ</t>
    </rPh>
    <rPh sb="5" eb="7">
      <t>ホリュウ</t>
    </rPh>
    <rPh sb="7" eb="9">
      <t>ショウレイ</t>
    </rPh>
    <rPh sb="9" eb="11">
      <t>ジギョウ</t>
    </rPh>
    <rPh sb="11" eb="14">
      <t>ホジョキン</t>
    </rPh>
    <phoneticPr fontId="2"/>
  </si>
  <si>
    <t>補助金申請者</t>
    <rPh sb="0" eb="3">
      <t>ホジョキン</t>
    </rPh>
    <rPh sb="3" eb="6">
      <t>シンセイシャ</t>
    </rPh>
    <phoneticPr fontId="1"/>
  </si>
  <si>
    <t>優良牛導入者に対する支援</t>
    <rPh sb="0" eb="2">
      <t>ユウリョウ</t>
    </rPh>
    <rPh sb="2" eb="3">
      <t>ギュウ</t>
    </rPh>
    <rPh sb="3" eb="5">
      <t>ドウニュウ</t>
    </rPh>
    <rPh sb="5" eb="6">
      <t>シャ</t>
    </rPh>
    <rPh sb="7" eb="8">
      <t>タイ</t>
    </rPh>
    <rPh sb="10" eb="12">
      <t>シエン</t>
    </rPh>
    <phoneticPr fontId="1"/>
  </si>
  <si>
    <t>新庄村畜産振興奨励事業補助金</t>
    <rPh sb="0" eb="3">
      <t>シンジョウソン</t>
    </rPh>
    <rPh sb="3" eb="5">
      <t>チクサン</t>
    </rPh>
    <rPh sb="5" eb="7">
      <t>シンコウ</t>
    </rPh>
    <rPh sb="7" eb="9">
      <t>ショウレイ</t>
    </rPh>
    <rPh sb="9" eb="11">
      <t>ジギョウ</t>
    </rPh>
    <rPh sb="11" eb="14">
      <t>ホジョキン</t>
    </rPh>
    <phoneticPr fontId="2"/>
  </si>
  <si>
    <t>新庄村肉畜共励組合等</t>
    <rPh sb="9" eb="10">
      <t>トウ</t>
    </rPh>
    <phoneticPr fontId="1"/>
  </si>
  <si>
    <t>老人福祉活動事業補助金</t>
    <rPh sb="0" eb="2">
      <t>ロウジン</t>
    </rPh>
    <rPh sb="2" eb="4">
      <t>フクシ</t>
    </rPh>
    <rPh sb="4" eb="6">
      <t>カツドウ</t>
    </rPh>
    <rPh sb="6" eb="8">
      <t>ジギョウ</t>
    </rPh>
    <rPh sb="8" eb="11">
      <t>ホジョキン</t>
    </rPh>
    <phoneticPr fontId="2"/>
  </si>
  <si>
    <t>新庄村社会福祉協議会</t>
    <rPh sb="0" eb="3">
      <t>シンジョウソン</t>
    </rPh>
    <rPh sb="3" eb="5">
      <t>シャカイ</t>
    </rPh>
    <rPh sb="5" eb="7">
      <t>フクシ</t>
    </rPh>
    <rPh sb="7" eb="10">
      <t>キョウギカイ</t>
    </rPh>
    <phoneticPr fontId="1"/>
  </si>
  <si>
    <t>新庄村社会福祉協議会補助金</t>
    <rPh sb="0" eb="3">
      <t>シンジョウソン</t>
    </rPh>
    <rPh sb="3" eb="5">
      <t>シャカイ</t>
    </rPh>
    <rPh sb="5" eb="7">
      <t>フクシ</t>
    </rPh>
    <rPh sb="7" eb="10">
      <t>キョウギカイ</t>
    </rPh>
    <rPh sb="10" eb="13">
      <t>ホジョキン</t>
    </rPh>
    <phoneticPr fontId="1"/>
  </si>
  <si>
    <t>老人クラブ</t>
    <rPh sb="0" eb="2">
      <t>ロウジン</t>
    </rPh>
    <phoneticPr fontId="1"/>
  </si>
  <si>
    <t>有害鳥獣防護施設設置事業補助金</t>
    <rPh sb="0" eb="2">
      <t>ユウガイ</t>
    </rPh>
    <rPh sb="2" eb="4">
      <t>チョウジュウ</t>
    </rPh>
    <rPh sb="4" eb="6">
      <t>ボウゴ</t>
    </rPh>
    <rPh sb="6" eb="8">
      <t>シセツ</t>
    </rPh>
    <rPh sb="8" eb="10">
      <t>セッチ</t>
    </rPh>
    <rPh sb="10" eb="12">
      <t>ジギョウ</t>
    </rPh>
    <rPh sb="12" eb="15">
      <t>ホジョキン</t>
    </rPh>
    <phoneticPr fontId="2"/>
  </si>
  <si>
    <t>有害鳥獣防護施設設置に対する支援</t>
    <rPh sb="11" eb="12">
      <t>タイ</t>
    </rPh>
    <rPh sb="14" eb="16">
      <t>シエン</t>
    </rPh>
    <phoneticPr fontId="1"/>
  </si>
  <si>
    <t>おかやま園芸ブランド生き活き創生事業補助金</t>
    <rPh sb="18" eb="20">
      <t>ホジョ</t>
    </rPh>
    <rPh sb="20" eb="21">
      <t>キン</t>
    </rPh>
    <phoneticPr fontId="1"/>
  </si>
  <si>
    <t>真庭農業協同組合</t>
    <phoneticPr fontId="1"/>
  </si>
  <si>
    <t>りんどう及びトマトの生産振興に対する支援</t>
    <rPh sb="4" eb="5">
      <t>オヨ</t>
    </rPh>
    <rPh sb="10" eb="12">
      <t>セイサン</t>
    </rPh>
    <rPh sb="12" eb="14">
      <t>シンコウ</t>
    </rPh>
    <rPh sb="15" eb="16">
      <t>タイ</t>
    </rPh>
    <rPh sb="18" eb="20">
      <t>シエン</t>
    </rPh>
    <phoneticPr fontId="1"/>
  </si>
  <si>
    <t>社会福祉協議会の管理運営に対する支援</t>
    <rPh sb="0" eb="2">
      <t>シャカイ</t>
    </rPh>
    <rPh sb="2" eb="4">
      <t>フクシ</t>
    </rPh>
    <rPh sb="4" eb="7">
      <t>キョウギカイ</t>
    </rPh>
    <rPh sb="8" eb="10">
      <t>カンリ</t>
    </rPh>
    <rPh sb="10" eb="12">
      <t>ウンエイ</t>
    </rPh>
    <rPh sb="13" eb="14">
      <t>タイ</t>
    </rPh>
    <rPh sb="16" eb="18">
      <t>シエン</t>
    </rPh>
    <phoneticPr fontId="1"/>
  </si>
  <si>
    <t>畜産振興に対する支援</t>
    <rPh sb="0" eb="2">
      <t>チクサン</t>
    </rPh>
    <rPh sb="2" eb="4">
      <t>シンコウ</t>
    </rPh>
    <rPh sb="5" eb="6">
      <t>タイ</t>
    </rPh>
    <rPh sb="8" eb="10">
      <t>シエン</t>
    </rPh>
    <phoneticPr fontId="1"/>
  </si>
  <si>
    <t>老人クラブに対する活動支援</t>
    <rPh sb="0" eb="2">
      <t>ロウジン</t>
    </rPh>
    <rPh sb="6" eb="7">
      <t>タイ</t>
    </rPh>
    <rPh sb="9" eb="11">
      <t>カツドウ</t>
    </rPh>
    <rPh sb="11" eb="13">
      <t>シエン</t>
    </rPh>
    <phoneticPr fontId="1"/>
  </si>
  <si>
    <t>真庭森林組合</t>
    <phoneticPr fontId="1"/>
  </si>
  <si>
    <t>真庭森林組合活動補助金</t>
    <rPh sb="0" eb="2">
      <t>マニワ</t>
    </rPh>
    <rPh sb="2" eb="4">
      <t>シンリン</t>
    </rPh>
    <rPh sb="4" eb="6">
      <t>クミアイ</t>
    </rPh>
    <rPh sb="6" eb="8">
      <t>カツドウ</t>
    </rPh>
    <rPh sb="8" eb="11">
      <t>ホジョキン</t>
    </rPh>
    <phoneticPr fontId="1"/>
  </si>
  <si>
    <t>真庭森林組合の活動に対する支援</t>
    <rPh sb="0" eb="2">
      <t>マニワ</t>
    </rPh>
    <rPh sb="2" eb="4">
      <t>シンリン</t>
    </rPh>
    <rPh sb="4" eb="6">
      <t>クミアイ</t>
    </rPh>
    <rPh sb="7" eb="9">
      <t>カツドウ</t>
    </rPh>
    <rPh sb="10" eb="11">
      <t>タイ</t>
    </rPh>
    <rPh sb="13" eb="15">
      <t>シエン</t>
    </rPh>
    <phoneticPr fontId="1"/>
  </si>
  <si>
    <t>木炭振興事業補助金</t>
    <rPh sb="6" eb="9">
      <t>ホジョキン</t>
    </rPh>
    <phoneticPr fontId="1"/>
  </si>
  <si>
    <t>新庄村木炭生産同志会</t>
    <phoneticPr fontId="1"/>
  </si>
  <si>
    <t>木炭振興に対する支援</t>
    <rPh sb="0" eb="2">
      <t>モクタン</t>
    </rPh>
    <rPh sb="2" eb="4">
      <t>シンコウ</t>
    </rPh>
    <rPh sb="5" eb="6">
      <t>タイ</t>
    </rPh>
    <rPh sb="8" eb="10">
      <t>シエン</t>
    </rPh>
    <phoneticPr fontId="1"/>
  </si>
  <si>
    <t>その他</t>
    <rPh sb="2" eb="3">
      <t>タ</t>
    </rPh>
    <phoneticPr fontId="1"/>
  </si>
  <si>
    <t>各種補助金申請者</t>
    <rPh sb="0" eb="2">
      <t>カクシュ</t>
    </rPh>
    <rPh sb="2" eb="5">
      <t>ホジョキン</t>
    </rPh>
    <rPh sb="5" eb="8">
      <t>シンセイシャ</t>
    </rPh>
    <phoneticPr fontId="1"/>
  </si>
  <si>
    <t>新庄村後期高齢者医療広域連合負担金</t>
    <rPh sb="0" eb="3">
      <t>シンジョウソン</t>
    </rPh>
    <rPh sb="3" eb="5">
      <t>コウキ</t>
    </rPh>
    <rPh sb="5" eb="8">
      <t>コウレイシャ</t>
    </rPh>
    <rPh sb="8" eb="10">
      <t>イリョウ</t>
    </rPh>
    <rPh sb="10" eb="12">
      <t>コウイキ</t>
    </rPh>
    <rPh sb="12" eb="14">
      <t>レンゴウ</t>
    </rPh>
    <rPh sb="14" eb="17">
      <t>フタンキン</t>
    </rPh>
    <phoneticPr fontId="1"/>
  </si>
  <si>
    <t>岡山県後期高齢者医療広域連合</t>
    <rPh sb="0" eb="3">
      <t>オカヤマケン</t>
    </rPh>
    <rPh sb="3" eb="5">
      <t>コウキ</t>
    </rPh>
    <rPh sb="5" eb="7">
      <t>コウレイ</t>
    </rPh>
    <rPh sb="7" eb="8">
      <t>シャ</t>
    </rPh>
    <rPh sb="8" eb="10">
      <t>イリョウ</t>
    </rPh>
    <rPh sb="10" eb="12">
      <t>コウイキ</t>
    </rPh>
    <rPh sb="12" eb="14">
      <t>レンゴウ</t>
    </rPh>
    <phoneticPr fontId="1"/>
  </si>
  <si>
    <t>広域連合に対する新庄村の経費負担</t>
    <rPh sb="0" eb="2">
      <t>コウイキ</t>
    </rPh>
    <rPh sb="2" eb="4">
      <t>レンゴウ</t>
    </rPh>
    <rPh sb="5" eb="6">
      <t>タイ</t>
    </rPh>
    <rPh sb="8" eb="11">
      <t>シンジョウソン</t>
    </rPh>
    <rPh sb="12" eb="14">
      <t>ケイヒ</t>
    </rPh>
    <rPh sb="14" eb="16">
      <t>フタン</t>
    </rPh>
    <phoneticPr fontId="1"/>
  </si>
  <si>
    <t>敬老祝金</t>
    <rPh sb="0" eb="2">
      <t>ケイロウ</t>
    </rPh>
    <rPh sb="2" eb="3">
      <t>イワ</t>
    </rPh>
    <rPh sb="3" eb="4">
      <t>キン</t>
    </rPh>
    <phoneticPr fontId="1"/>
  </si>
  <si>
    <t>敬老祝金受給者</t>
    <rPh sb="0" eb="2">
      <t>ケイロウ</t>
    </rPh>
    <rPh sb="2" eb="3">
      <t>イワ</t>
    </rPh>
    <rPh sb="3" eb="4">
      <t>キン</t>
    </rPh>
    <rPh sb="4" eb="7">
      <t>ジュキュウシャ</t>
    </rPh>
    <phoneticPr fontId="1"/>
  </si>
  <si>
    <t>福祉の増進を図るための祝金</t>
    <rPh sb="0" eb="2">
      <t>フクシ</t>
    </rPh>
    <rPh sb="3" eb="5">
      <t>ゾウシン</t>
    </rPh>
    <rPh sb="6" eb="7">
      <t>ハカ</t>
    </rPh>
    <rPh sb="11" eb="12">
      <t>イワ</t>
    </rPh>
    <rPh sb="12" eb="13">
      <t>キン</t>
    </rPh>
    <phoneticPr fontId="1"/>
  </si>
  <si>
    <t>地方税</t>
    <rPh sb="0" eb="2">
      <t>チホウ</t>
    </rPh>
    <rPh sb="2" eb="3">
      <t>ゼイ</t>
    </rPh>
    <phoneticPr fontId="1"/>
  </si>
  <si>
    <t>経常的
補助金</t>
    <rPh sb="0" eb="3">
      <t>ケイジョウテキ</t>
    </rPh>
    <rPh sb="4" eb="7">
      <t>ホジョキン</t>
    </rPh>
    <phoneticPr fontId="1"/>
  </si>
  <si>
    <t>国庫支出金</t>
    <rPh sb="0" eb="2">
      <t>コッコ</t>
    </rPh>
    <rPh sb="2" eb="5">
      <t>シシュツキン</t>
    </rPh>
    <phoneticPr fontId="1"/>
  </si>
  <si>
    <t>都道府県支出金</t>
    <rPh sb="0" eb="4">
      <t>トドウフケン</t>
    </rPh>
    <rPh sb="4" eb="7">
      <t>シシュツキン</t>
    </rPh>
    <phoneticPr fontId="1"/>
  </si>
  <si>
    <t>一般会計</t>
    <rPh sb="0" eb="2">
      <t>イッパン</t>
    </rPh>
    <rPh sb="2" eb="4">
      <t>カイケイ</t>
    </rPh>
    <phoneticPr fontId="1"/>
  </si>
  <si>
    <t>歳計外現金</t>
    <rPh sb="0" eb="2">
      <t>サイケイ</t>
    </rPh>
    <rPh sb="2" eb="3">
      <t>ガイ</t>
    </rPh>
    <rPh sb="3" eb="5">
      <t>ゲンキン</t>
    </rPh>
    <phoneticPr fontId="1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</si>
  <si>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1"/>
  </si>
  <si>
    <t>区　　　　　分</t>
    <rPh sb="0" eb="1">
      <t>ク</t>
    </rPh>
    <rPh sb="6" eb="7">
      <t>ブン</t>
    </rPh>
    <phoneticPr fontId="13"/>
  </si>
  <si>
    <t>生活インフラ・国土保全</t>
  </si>
  <si>
    <t>教育</t>
  </si>
  <si>
    <t>福祉</t>
  </si>
  <si>
    <t>環境衛生</t>
  </si>
  <si>
    <t>産業振興</t>
  </si>
  <si>
    <t>消防</t>
  </si>
  <si>
    <t>総務</t>
  </si>
  <si>
    <t>その他</t>
  </si>
  <si>
    <t>合計</t>
  </si>
  <si>
    <t>物品</t>
  </si>
  <si>
    <t>経常費用</t>
  </si>
  <si>
    <t>業務費用</t>
  </si>
  <si>
    <t>人件費</t>
  </si>
  <si>
    <t>職員給与費</t>
  </si>
  <si>
    <t>給料</t>
  </si>
  <si>
    <t>時間外手当</t>
  </si>
  <si>
    <t>その他職員手当等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</si>
  <si>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</si>
  <si>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</si>
  <si>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</si>
  <si>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</si>
  <si>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</si>
  <si>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</si>
  <si>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事業用建物</t>
  </si>
  <si>
    <t>事業用工作物</t>
  </si>
  <si>
    <t>事業用船舶</t>
  </si>
  <si>
    <t>事業用浮標等</t>
  </si>
  <si>
    <t>事業用航空機</t>
  </si>
  <si>
    <t>事業用その他</t>
  </si>
  <si>
    <t>インフラ建物</t>
  </si>
  <si>
    <t>インフラ工作物</t>
  </si>
  <si>
    <t>インフラその他</t>
  </si>
  <si>
    <t>ソフトウェア</t>
  </si>
  <si>
    <t>その他無形</t>
  </si>
  <si>
    <t>その他の業務費用</t>
  </si>
  <si>
    <t>支払利息</t>
  </si>
  <si>
    <t>徴収不能引当金繰入額</t>
  </si>
  <si>
    <t>費用調整勘定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</si>
  <si>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</si>
  <si>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</si>
  <si>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</si>
  <si>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</si>
  <si>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</si>
  <si>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</si>
  <si>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収益調整勘定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</si>
  <si>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</si>
  <si>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</si>
  <si>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</si>
  <si>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</si>
  <si>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</si>
  <si>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</si>
  <si>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</si>
  <si>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</si>
  <si>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純行政コスト</t>
    <phoneticPr fontId="1"/>
  </si>
  <si>
    <t>③行政コスト計算書に係る行政目的別の明細</t>
    <rPh sb="1" eb="3">
      <t>ギョウセイ</t>
    </rPh>
    <rPh sb="6" eb="9">
      <t>ケイサンショ</t>
    </rPh>
    <rPh sb="10" eb="11">
      <t>カカ</t>
    </rPh>
    <rPh sb="12" eb="14">
      <t>ギョウセイ</t>
    </rPh>
    <rPh sb="14" eb="16">
      <t>モクテキ</t>
    </rPh>
    <rPh sb="16" eb="17">
      <t>ベツ</t>
    </rPh>
    <rPh sb="18" eb="20">
      <t>メイサイ</t>
    </rPh>
    <phoneticPr fontId="1"/>
  </si>
  <si>
    <t>④投資及び出資金の明細</t>
    <rPh sb="1" eb="3">
      <t>トウシ</t>
    </rPh>
    <rPh sb="3" eb="4">
      <t>オヨ</t>
    </rPh>
    <rPh sb="5" eb="8">
      <t>シュッシキン</t>
    </rPh>
    <rPh sb="9" eb="11">
      <t>メイサイ</t>
    </rPh>
    <phoneticPr fontId="1"/>
  </si>
  <si>
    <t>⑤基金の明細</t>
    <rPh sb="1" eb="3">
      <t>キキン</t>
    </rPh>
    <rPh sb="4" eb="6">
      <t>メイサイ</t>
    </rPh>
    <phoneticPr fontId="1"/>
  </si>
  <si>
    <t>⑥貸付金の明細</t>
    <rPh sb="1" eb="4">
      <t>カシツケキン</t>
    </rPh>
    <rPh sb="5" eb="7">
      <t>メイサイ</t>
    </rPh>
    <phoneticPr fontId="1"/>
  </si>
  <si>
    <t>⑦長期延滞債権の明細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1"/>
  </si>
  <si>
    <t>⑧未収金の明細</t>
    <rPh sb="1" eb="3">
      <t>ミシュウ</t>
    </rPh>
    <rPh sb="3" eb="4">
      <t>キン</t>
    </rPh>
    <rPh sb="5" eb="7">
      <t>メイサイ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</si>
</sst>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;&quot;△ &quot;#,##0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</cellStyleXfs>
  <cellXfs count="201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38" fontId="7" fillId="3" borderId="1" xfId="1" applyFont="1" applyFill="1" applyBorder="1" applyAlignment="1">
      <alignment horizontal="right" vertical="center"/>
    </xf>
    <xf numFmtId="38" fontId="7" fillId="0" borderId="1" xfId="1" applyFont="1" applyFill="1" applyBorder="1" applyAlignment="1">
      <alignment horizontal="right" vertical="center"/>
    </xf>
    <xf numFmtId="10" fontId="7" fillId="3" borderId="1" xfId="2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38" fontId="3" fillId="0" borderId="1" xfId="1" applyFont="1" applyBorder="1">
      <alignment vertical="center"/>
    </xf>
    <xf numFmtId="38" fontId="3" fillId="3" borderId="1" xfId="1" applyFont="1" applyFill="1" applyBorder="1">
      <alignment vertical="center"/>
    </xf>
    <xf numFmtId="38" fontId="0" fillId="0" borderId="0" xfId="1" applyFont="1">
      <alignment vertical="center"/>
    </xf>
    <xf numFmtId="38" fontId="0" fillId="3" borderId="1" xfId="1" applyFont="1" applyFill="1" applyBorder="1">
      <alignment vertical="center"/>
    </xf>
    <xf numFmtId="38" fontId="0" fillId="2" borderId="1" xfId="1" applyFont="1" applyFill="1" applyBorder="1" applyAlignment="1">
      <alignment horizontal="center" vertical="center"/>
    </xf>
    <xf numFmtId="38" fontId="6" fillId="0" borderId="0" xfId="1" applyFont="1">
      <alignment vertical="center"/>
    </xf>
    <xf numFmtId="38" fontId="6" fillId="0" borderId="1" xfId="1" applyFont="1" applyBorder="1">
      <alignment vertical="center"/>
    </xf>
    <xf numFmtId="38" fontId="6" fillId="3" borderId="1" xfId="1" applyFont="1" applyFill="1" applyBorder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38" fontId="3" fillId="0" borderId="9" xfId="1" applyFont="1" applyBorder="1">
      <alignment vertical="center"/>
    </xf>
    <xf numFmtId="38" fontId="7" fillId="0" borderId="1" xfId="1" applyFont="1" applyBorder="1">
      <alignment vertical="center"/>
    </xf>
    <xf numFmtId="38" fontId="7" fillId="2" borderId="1" xfId="1" applyFont="1" applyFill="1" applyBorder="1" applyAlignment="1">
      <alignment horizontal="center" vertical="center"/>
    </xf>
    <xf numFmtId="38" fontId="7" fillId="0" borderId="23" xfId="1" applyFont="1" applyBorder="1">
      <alignment vertical="center"/>
    </xf>
    <xf numFmtId="38" fontId="6" fillId="0" borderId="23" xfId="1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0" fontId="3" fillId="0" borderId="0" xfId="2" applyNumberFormat="1" applyFont="1" applyFill="1" applyBorder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>
      <alignment vertical="center"/>
    </xf>
    <xf numFmtId="38" fontId="10" fillId="0" borderId="1" xfId="1" applyFont="1" applyBorder="1">
      <alignment vertical="center"/>
    </xf>
    <xf numFmtId="38" fontId="10" fillId="3" borderId="1" xfId="1" applyFont="1" applyFill="1" applyBorder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38" fontId="10" fillId="0" borderId="1" xfId="1" applyFont="1" applyBorder="1" applyAlignment="1">
      <alignment horizontal="right" vertical="center"/>
    </xf>
    <xf numFmtId="38" fontId="10" fillId="3" borderId="1" xfId="1" applyFont="1" applyFill="1" applyBorder="1" applyAlignment="1">
      <alignment horizontal="right" vertical="center"/>
    </xf>
    <xf numFmtId="38" fontId="4" fillId="0" borderId="0" xfId="1" applyFont="1">
      <alignment vertical="center"/>
    </xf>
    <xf numFmtId="38" fontId="10" fillId="0" borderId="0" xfId="1" applyFont="1" applyAlignment="1">
      <alignment horizontal="right" vertical="center"/>
    </xf>
    <xf numFmtId="38" fontId="10" fillId="3" borderId="10" xfId="1" applyFont="1" applyFill="1" applyBorder="1">
      <alignment vertical="center"/>
    </xf>
    <xf numFmtId="38" fontId="2" fillId="0" borderId="0" xfId="1" applyFont="1">
      <alignment vertical="center"/>
    </xf>
    <xf numFmtId="38" fontId="3" fillId="0" borderId="0" xfId="1" applyFont="1" applyAlignment="1">
      <alignment horizontal="right" vertical="center"/>
    </xf>
    <xf numFmtId="38" fontId="3" fillId="2" borderId="11" xfId="1" applyFont="1" applyFill="1" applyBorder="1">
      <alignment vertical="center"/>
    </xf>
    <xf numFmtId="38" fontId="3" fillId="0" borderId="12" xfId="1" applyFont="1" applyBorder="1">
      <alignment vertical="center"/>
    </xf>
    <xf numFmtId="38" fontId="3" fillId="0" borderId="12" xfId="1" applyFont="1" applyBorder="1" applyAlignment="1">
      <alignment horizontal="right" vertical="center"/>
    </xf>
    <xf numFmtId="38" fontId="3" fillId="0" borderId="7" xfId="1" applyFont="1" applyBorder="1">
      <alignment vertical="center"/>
    </xf>
    <xf numFmtId="38" fontId="3" fillId="0" borderId="13" xfId="1" applyFont="1" applyBorder="1">
      <alignment vertical="center"/>
    </xf>
    <xf numFmtId="38" fontId="3" fillId="0" borderId="9" xfId="1" applyFont="1" applyBorder="1" applyAlignment="1">
      <alignment horizontal="right" vertical="center"/>
    </xf>
    <xf numFmtId="38" fontId="8" fillId="2" borderId="1" xfId="1" applyFont="1" applyFill="1" applyBorder="1" applyAlignment="1">
      <alignment horizontal="center" vertical="center"/>
    </xf>
    <xf numFmtId="176" fontId="7" fillId="3" borderId="1" xfId="2" applyNumberFormat="1" applyFont="1" applyFill="1" applyBorder="1" applyAlignment="1">
      <alignment horizontal="right" vertical="center"/>
    </xf>
    <xf numFmtId="38" fontId="0" fillId="0" borderId="0" xfId="1" applyFont="1" applyAlignment="1">
      <alignment horizontal="right" vertical="center"/>
    </xf>
    <xf numFmtId="38" fontId="10" fillId="0" borderId="1" xfId="1" applyFont="1" applyBorder="1" applyAlignment="1">
      <alignment horizontal="left" vertical="center"/>
    </xf>
    <xf numFmtId="38" fontId="10" fillId="2" borderId="7" xfId="1" applyFont="1" applyFill="1" applyBorder="1" applyAlignment="1">
      <alignment horizontal="left" vertical="center"/>
    </xf>
    <xf numFmtId="38" fontId="10" fillId="2" borderId="8" xfId="1" applyFont="1" applyFill="1" applyBorder="1" applyAlignment="1">
      <alignment horizontal="left" vertical="center"/>
    </xf>
    <xf numFmtId="38" fontId="10" fillId="2" borderId="9" xfId="1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38" fontId="8" fillId="2" borderId="12" xfId="1" applyFont="1" applyFill="1" applyBorder="1" applyAlignment="1">
      <alignment horizontal="center" vertical="center"/>
    </xf>
    <xf numFmtId="38" fontId="4" fillId="0" borderId="0" xfId="1" applyFont="1" applyFill="1">
      <alignment vertical="center"/>
    </xf>
    <xf numFmtId="38" fontId="7" fillId="0" borderId="0" xfId="1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0" fontId="7" fillId="0" borderId="1" xfId="2" applyNumberFormat="1" applyFont="1" applyFill="1" applyBorder="1" applyAlignment="1">
      <alignment horizontal="right" vertical="center"/>
    </xf>
    <xf numFmtId="176" fontId="7" fillId="0" borderId="1" xfId="2" applyNumberFormat="1" applyFont="1" applyFill="1" applyBorder="1" applyAlignment="1">
      <alignment horizontal="right" vertical="center"/>
    </xf>
    <xf numFmtId="0" fontId="7" fillId="0" borderId="1" xfId="0" applyFont="1" applyFill="1" applyBorder="1">
      <alignment vertical="center"/>
    </xf>
    <xf numFmtId="38" fontId="3" fillId="0" borderId="12" xfId="1" applyFont="1" applyFill="1" applyBorder="1" applyAlignment="1">
      <alignment horizontal="right" vertical="center"/>
    </xf>
    <xf numFmtId="38" fontId="0" fillId="3" borderId="1" xfId="1" applyFont="1" applyFill="1" applyBorder="1" applyAlignment="1">
      <alignment horizontal="center" vertical="center"/>
    </xf>
    <xf numFmtId="38" fontId="0" fillId="0" borderId="1" xfId="1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1" xfId="1" applyFont="1" applyFill="1" applyBorder="1">
      <alignment vertical="center"/>
    </xf>
    <xf numFmtId="38" fontId="6" fillId="0" borderId="1" xfId="1" applyFont="1" applyFill="1" applyBorder="1" applyAlignment="1">
      <alignment horizontal="center" vertical="center"/>
    </xf>
    <xf numFmtId="38" fontId="6" fillId="0" borderId="1" xfId="1" applyFont="1" applyFill="1" applyBorder="1">
      <alignment vertical="center"/>
    </xf>
    <xf numFmtId="38" fontId="6" fillId="3" borderId="1" xfId="1" applyFont="1" applyFill="1" applyBorder="1" applyAlignment="1">
      <alignment horizontal="center" vertical="center"/>
    </xf>
    <xf numFmtId="0" fontId="10" fillId="2" borderId="1" xfId="0" applyFont="1" applyFill="1" applyBorder="1">
      <alignment vertical="center"/>
    </xf>
    <xf numFmtId="0" fontId="10" fillId="3" borderId="1" xfId="0" applyFont="1" applyFill="1" applyBorder="1">
      <alignment vertical="center"/>
    </xf>
    <xf numFmtId="38" fontId="11" fillId="0" borderId="1" xfId="1" applyFont="1" applyBorder="1">
      <alignment vertical="center"/>
    </xf>
    <xf numFmtId="38" fontId="11" fillId="0" borderId="1" xfId="1" applyFont="1" applyBorder="1" applyAlignment="1">
      <alignment horizontal="right" vertical="center"/>
    </xf>
    <xf numFmtId="38" fontId="6" fillId="0" borderId="1" xfId="1" applyFont="1" applyBorder="1" applyAlignment="1">
      <alignment vertical="center" wrapText="1"/>
    </xf>
    <xf numFmtId="38" fontId="0" fillId="0" borderId="6" xfId="1" applyFont="1" applyBorder="1">
      <alignment vertical="center"/>
    </xf>
    <xf numFmtId="38" fontId="0" fillId="0" borderId="9" xfId="1" applyFont="1" applyBorder="1">
      <alignment vertical="center"/>
    </xf>
    <xf numFmtId="38" fontId="0" fillId="3" borderId="9" xfId="1" applyFont="1" applyFill="1" applyBorder="1">
      <alignment vertical="center"/>
    </xf>
    <xf numFmtId="38" fontId="0" fillId="0" borderId="9" xfId="1" applyFont="1" applyFill="1" applyBorder="1">
      <alignment vertical="center"/>
    </xf>
    <xf numFmtId="38" fontId="0" fillId="3" borderId="1" xfId="0" applyNumberFormat="1" applyFill="1" applyBorder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38" fontId="10" fillId="0" borderId="1" xfId="1" applyFont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38" fontId="10" fillId="4" borderId="1" xfId="1" applyFont="1" applyFill="1" applyBorder="1" applyAlignment="1">
      <alignment horizontal="center" vertical="center"/>
    </xf>
    <xf numFmtId="38" fontId="10" fillId="4" borderId="10" xfId="1" applyFont="1" applyFill="1" applyBorder="1" applyAlignment="1">
      <alignment horizontal="center" vertical="center"/>
    </xf>
    <xf numFmtId="38" fontId="10" fillId="0" borderId="7" xfId="1" applyFont="1" applyFill="1" applyBorder="1" applyAlignment="1">
      <alignment horizontal="left" vertical="center"/>
    </xf>
    <xf numFmtId="38" fontId="10" fillId="0" borderId="8" xfId="1" applyFont="1" applyFill="1" applyBorder="1" applyAlignment="1">
      <alignment horizontal="left" vertical="center"/>
    </xf>
    <xf numFmtId="38" fontId="10" fillId="0" borderId="9" xfId="1" applyFont="1" applyFill="1" applyBorder="1" applyAlignment="1">
      <alignment horizontal="left" vertical="center"/>
    </xf>
    <xf numFmtId="38" fontId="10" fillId="0" borderId="7" xfId="1" applyFont="1" applyBorder="1" applyAlignment="1">
      <alignment horizontal="left" vertical="center"/>
    </xf>
    <xf numFmtId="38" fontId="10" fillId="0" borderId="9" xfId="1" applyFont="1" applyBorder="1" applyAlignment="1">
      <alignment horizontal="left" vertical="center"/>
    </xf>
    <xf numFmtId="38" fontId="10" fillId="3" borderId="1" xfId="1" applyFont="1" applyFill="1" applyBorder="1" applyAlignment="1">
      <alignment horizontal="center" vertical="center"/>
    </xf>
    <xf numFmtId="38" fontId="10" fillId="3" borderId="26" xfId="1" applyFont="1" applyFill="1" applyBorder="1" applyAlignment="1">
      <alignment horizontal="center" vertical="center"/>
    </xf>
    <xf numFmtId="38" fontId="10" fillId="3" borderId="27" xfId="1" applyFont="1" applyFill="1" applyBorder="1" applyAlignment="1">
      <alignment horizontal="center" vertical="center"/>
    </xf>
    <xf numFmtId="38" fontId="10" fillId="2" borderId="1" xfId="1" applyFont="1" applyFill="1" applyBorder="1" applyAlignment="1">
      <alignment horizontal="left" vertical="center"/>
    </xf>
    <xf numFmtId="38" fontId="10" fillId="2" borderId="7" xfId="1" applyFont="1" applyFill="1" applyBorder="1" applyAlignment="1">
      <alignment horizontal="left" vertical="center"/>
    </xf>
    <xf numFmtId="38" fontId="10" fillId="2" borderId="8" xfId="1" applyFont="1" applyFill="1" applyBorder="1" applyAlignment="1">
      <alignment horizontal="left" vertical="center"/>
    </xf>
    <xf numFmtId="38" fontId="10" fillId="2" borderId="9" xfId="1" applyFont="1" applyFill="1" applyBorder="1" applyAlignment="1">
      <alignment horizontal="left" vertical="center"/>
    </xf>
    <xf numFmtId="38" fontId="10" fillId="3" borderId="10" xfId="1" applyFont="1" applyFill="1" applyBorder="1" applyAlignment="1">
      <alignment horizontal="center" vertical="center"/>
    </xf>
    <xf numFmtId="38" fontId="7" fillId="2" borderId="1" xfId="1" applyFont="1" applyFill="1" applyBorder="1" applyAlignment="1">
      <alignment horizontal="center" vertical="center"/>
    </xf>
    <xf numFmtId="38" fontId="10" fillId="0" borderId="1" xfId="1" applyFont="1" applyBorder="1" applyAlignment="1">
      <alignment horizontal="center" vertical="center"/>
    </xf>
    <xf numFmtId="38" fontId="7" fillId="2" borderId="7" xfId="1" applyFont="1" applyFill="1" applyBorder="1" applyAlignment="1">
      <alignment horizontal="center" vertical="center"/>
    </xf>
    <xf numFmtId="38" fontId="7" fillId="2" borderId="9" xfId="1" applyFont="1" applyFill="1" applyBorder="1" applyAlignment="1">
      <alignment horizontal="center" vertical="center"/>
    </xf>
    <xf numFmtId="38" fontId="10" fillId="2" borderId="28" xfId="1" applyFont="1" applyFill="1" applyBorder="1" applyAlignment="1">
      <alignment horizontal="left" vertical="center"/>
    </xf>
    <xf numFmtId="38" fontId="10" fillId="2" borderId="29" xfId="1" applyFont="1" applyFill="1" applyBorder="1" applyAlignment="1">
      <alignment horizontal="left" vertical="center"/>
    </xf>
    <xf numFmtId="38" fontId="10" fillId="2" borderId="30" xfId="1" applyFont="1" applyFill="1" applyBorder="1" applyAlignment="1">
      <alignment horizontal="left" vertical="center"/>
    </xf>
    <xf numFmtId="38" fontId="3" fillId="0" borderId="1" xfId="1" applyFont="1" applyBorder="1" applyAlignment="1">
      <alignment horizontal="left" vertical="center"/>
    </xf>
    <xf numFmtId="38" fontId="3" fillId="3" borderId="1" xfId="1" applyFont="1" applyFill="1" applyBorder="1" applyAlignment="1">
      <alignment horizontal="center" vertical="center"/>
    </xf>
    <xf numFmtId="38" fontId="3" fillId="2" borderId="7" xfId="1" applyFont="1" applyFill="1" applyBorder="1" applyAlignment="1">
      <alignment horizontal="left" vertical="center"/>
    </xf>
    <xf numFmtId="38" fontId="3" fillId="2" borderId="8" xfId="1" applyFont="1" applyFill="1" applyBorder="1" applyAlignment="1">
      <alignment horizontal="left" vertical="center"/>
    </xf>
    <xf numFmtId="38" fontId="3" fillId="2" borderId="9" xfId="1" applyFont="1" applyFill="1" applyBorder="1" applyAlignment="1">
      <alignment horizontal="left" vertical="center"/>
    </xf>
    <xf numFmtId="38" fontId="3" fillId="2" borderId="3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4" xfId="1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38" fontId="3" fillId="0" borderId="7" xfId="1" applyFont="1" applyBorder="1" applyAlignment="1">
      <alignment horizontal="left" vertical="center"/>
    </xf>
    <xf numFmtId="38" fontId="3" fillId="0" borderId="9" xfId="1" applyFont="1" applyBorder="1" applyAlignment="1">
      <alignment horizontal="left" vertical="center"/>
    </xf>
    <xf numFmtId="38" fontId="3" fillId="2" borderId="1" xfId="1" applyFont="1" applyFill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2" borderId="9" xfId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0" fillId="2" borderId="7" xfId="1" applyFont="1" applyFill="1" applyBorder="1" applyAlignment="1">
      <alignment horizontal="left" vertical="center"/>
    </xf>
    <xf numFmtId="38" fontId="0" fillId="2" borderId="8" xfId="1" applyFont="1" applyFill="1" applyBorder="1" applyAlignment="1">
      <alignment horizontal="left" vertical="center"/>
    </xf>
    <xf numFmtId="38" fontId="0" fillId="2" borderId="9" xfId="1" applyFont="1" applyFill="1" applyBorder="1" applyAlignment="1">
      <alignment horizontal="left" vertical="center"/>
    </xf>
    <xf numFmtId="38" fontId="0" fillId="2" borderId="1" xfId="1" applyFont="1" applyFill="1" applyBorder="1" applyAlignment="1">
      <alignment horizontal="center" vertical="center"/>
    </xf>
    <xf numFmtId="38" fontId="7" fillId="2" borderId="24" xfId="1" applyFont="1" applyFill="1" applyBorder="1" applyAlignment="1">
      <alignment horizontal="center" vertical="center" wrapText="1"/>
    </xf>
    <xf numFmtId="38" fontId="7" fillId="2" borderId="25" xfId="1" applyFont="1" applyFill="1" applyBorder="1" applyAlignment="1">
      <alignment horizontal="center" vertical="center" wrapText="1"/>
    </xf>
    <xf numFmtId="38" fontId="6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177" fontId="16" fillId="0" borderId="1" xfId="6" applyNumberFormat="1" applyFont="1" applyBorder="1" applyAlignment="1">
      <alignment horizontal="right" vertical="center"/>
    </xf>
    <xf numFmtId="177" fontId="16" fillId="0" borderId="1" xfId="3" applyNumberFormat="1" applyFont="1" applyBorder="1" applyAlignment="1">
      <alignment horizontal="right" vertical="center"/>
    </xf>
    <xf numFmtId="177" fontId="15" fillId="0" borderId="1" xfId="3" applyNumberFormat="1" applyFont="1" applyBorder="1" applyAlignment="1">
      <alignment horizontal="right" vertical="center"/>
    </xf>
    <xf numFmtId="177" fontId="15" fillId="0" borderId="1" xfId="0" applyNumberFormat="1" applyFont="1" applyBorder="1" applyAlignment="1">
      <alignment horizontal="right" vertical="center"/>
    </xf>
    <xf numFmtId="0" fontId="16" fillId="2" borderId="1" xfId="6" applyFont="1" applyFill="1" applyBorder="1" applyAlignment="1">
      <alignment horizontal="center" vertical="center" wrapText="1"/>
    </xf>
    <xf numFmtId="0" fontId="16" fillId="2" borderId="1" xfId="6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0" fontId="16" fillId="2" borderId="7" xfId="6" applyFont="1" applyFill="1" applyBorder="1" applyAlignment="1">
      <alignment horizontal="left" vertical="center" indent="1"/>
    </xf>
    <xf numFmtId="0" fontId="16" fillId="2" borderId="8" xfId="6" applyFont="1" applyFill="1" applyBorder="1" applyAlignment="1">
      <alignment horizontal="left" vertical="center" indent="1"/>
    </xf>
    <xf numFmtId="0" fontId="16" fillId="2" borderId="9" xfId="6" applyFont="1" applyFill="1" applyBorder="1" applyAlignment="1">
      <alignment horizontal="left" vertical="center" indent="1"/>
    </xf>
    <xf numFmtId="0" fontId="15" fillId="2" borderId="7" xfId="3" applyFont="1" applyFill="1" applyBorder="1" applyAlignment="1">
      <alignment horizontal="left" vertical="center" indent="1"/>
    </xf>
    <xf numFmtId="0" fontId="15" fillId="2" borderId="8" xfId="3" applyFont="1" applyFill="1" applyBorder="1" applyAlignment="1">
      <alignment horizontal="left" vertical="center" indent="1"/>
    </xf>
    <xf numFmtId="0" fontId="15" fillId="2" borderId="9" xfId="3" applyFont="1" applyFill="1" applyBorder="1" applyAlignment="1">
      <alignment horizontal="left" vertical="center" indent="1"/>
    </xf>
    <xf numFmtId="0" fontId="15" fillId="2" borderId="7" xfId="6" applyFont="1" applyFill="1" applyBorder="1" applyAlignment="1">
      <alignment horizontal="left" vertical="center" indent="1"/>
    </xf>
    <xf numFmtId="0" fontId="15" fillId="2" borderId="8" xfId="6" applyFont="1" applyFill="1" applyBorder="1" applyAlignment="1">
      <alignment horizontal="left" vertical="center" indent="1"/>
    </xf>
    <xf numFmtId="0" fontId="15" fillId="2" borderId="9" xfId="6" applyFont="1" applyFill="1" applyBorder="1" applyAlignment="1">
      <alignment horizontal="left" vertical="center" indent="1"/>
    </xf>
    <xf numFmtId="0" fontId="16" fillId="2" borderId="7" xfId="3" applyFont="1" applyFill="1" applyBorder="1" applyAlignment="1">
      <alignment horizontal="left" vertical="center" indent="1"/>
    </xf>
    <xf numFmtId="0" fontId="16" fillId="2" borderId="8" xfId="3" applyFont="1" applyFill="1" applyBorder="1" applyAlignment="1">
      <alignment horizontal="left" vertical="center" indent="1"/>
    </xf>
    <xf numFmtId="0" fontId="16" fillId="2" borderId="9" xfId="3" applyFont="1" applyFill="1" applyBorder="1" applyAlignment="1">
      <alignment horizontal="left" vertical="center" indent="1"/>
    </xf>
    <xf numFmtId="0" fontId="15" fillId="4" borderId="7" xfId="3" applyFont="1" applyFill="1" applyBorder="1" applyAlignment="1">
      <alignment horizontal="left" vertical="center" indent="1"/>
    </xf>
    <xf numFmtId="0" fontId="15" fillId="4" borderId="8" xfId="3" applyFont="1" applyFill="1" applyBorder="1" applyAlignment="1">
      <alignment horizontal="left" vertical="center" indent="1"/>
    </xf>
    <xf numFmtId="0" fontId="15" fillId="4" borderId="9" xfId="3" applyFont="1" applyFill="1" applyBorder="1" applyAlignment="1">
      <alignment horizontal="left" vertical="center" indent="1"/>
    </xf>
    <xf numFmtId="177" fontId="15" fillId="4" borderId="1" xfId="3" applyNumberFormat="1" applyFont="1" applyFill="1" applyBorder="1" applyAlignment="1">
      <alignment horizontal="right" vertical="center"/>
    </xf>
    <xf numFmtId="177" fontId="15" fillId="4" borderId="1" xfId="0" applyNumberFormat="1" applyFont="1" applyFill="1" applyBorder="1" applyAlignment="1">
      <alignment horizontal="right" vertical="center"/>
    </xf>
  </cellXfs>
  <cellStyles count="7">
    <cellStyle name="パーセント" xfId="2" builtinId="5"/>
    <cellStyle name="桁区切り" xfId="1" builtinId="6"/>
    <cellStyle name="標準" xfId="0" builtinId="0"/>
    <cellStyle name="標準 2 2" xfId="6"/>
    <cellStyle name="標準 4" xfId="5"/>
    <cellStyle name="標準 5" xfId="4"/>
    <cellStyle name="標準 7" xfId="3"/>
  </cellStyles>
  <dxfs count="0"/>
  <tableStyles count="0" defaultTableStyle="TableStyleMedium2" defaultPivotStyle="PivotStyleLight16"/>
  <colors>
    <mruColors>
      <color rgb="FF66FFFF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7" zoomScaleNormal="100" workbookViewId="0">
      <selection activeCell="D32" sqref="D32"/>
    </sheetView>
  </sheetViews>
  <sheetFormatPr defaultRowHeight="13.5"/>
  <cols>
    <col min="1" max="1" width="15.625" customWidth="1"/>
    <col min="2" max="8" width="17.625" customWidth="1"/>
  </cols>
  <sheetData>
    <row r="1" spans="1:8" ht="23.1" customHeight="1">
      <c r="A1" s="3" t="s">
        <v>0</v>
      </c>
    </row>
    <row r="2" spans="1:8" ht="23.1" customHeight="1"/>
    <row r="3" spans="1:8" ht="23.1" customHeight="1">
      <c r="A3" t="s">
        <v>1</v>
      </c>
    </row>
    <row r="4" spans="1:8" ht="23.1" customHeight="1">
      <c r="A4" t="s">
        <v>2</v>
      </c>
    </row>
    <row r="5" spans="1:8" ht="23.1" customHeight="1">
      <c r="A5" t="s">
        <v>3</v>
      </c>
      <c r="H5" s="42" t="s">
        <v>4</v>
      </c>
    </row>
    <row r="6" spans="1:8" ht="23.1" customHeight="1">
      <c r="A6" s="103" t="s">
        <v>5</v>
      </c>
      <c r="B6" s="101" t="s">
        <v>6</v>
      </c>
      <c r="C6" s="101" t="s">
        <v>7</v>
      </c>
      <c r="D6" s="101" t="s">
        <v>8</v>
      </c>
      <c r="E6" s="101" t="s">
        <v>9</v>
      </c>
      <c r="F6" s="101" t="s">
        <v>10</v>
      </c>
      <c r="G6" s="101" t="s">
        <v>11</v>
      </c>
      <c r="H6" s="101" t="s">
        <v>12</v>
      </c>
    </row>
    <row r="7" spans="1:8" ht="23.1" customHeight="1">
      <c r="A7" s="102"/>
      <c r="B7" s="102"/>
      <c r="C7" s="102"/>
      <c r="D7" s="102"/>
      <c r="E7" s="102"/>
      <c r="F7" s="102"/>
      <c r="G7" s="102"/>
      <c r="H7" s="102"/>
    </row>
    <row r="8" spans="1:8" ht="23.1" customHeight="1">
      <c r="A8" s="91" t="s">
        <v>13</v>
      </c>
      <c r="B8" s="49">
        <v>5116852428</v>
      </c>
      <c r="C8" s="49">
        <v>18314980</v>
      </c>
      <c r="D8" s="49" t="s">
        <v>213</v>
      </c>
      <c r="E8" s="49">
        <v>5135167408</v>
      </c>
      <c r="F8" s="49">
        <v>2538089336</v>
      </c>
      <c r="G8" s="49">
        <v>108672801</v>
      </c>
      <c r="H8" s="49">
        <v>2597078072</v>
      </c>
    </row>
    <row r="9" spans="1:8" ht="23.1" customHeight="1">
      <c r="A9" s="91" t="s">
        <v>14</v>
      </c>
      <c r="B9" s="49">
        <v>646193422</v>
      </c>
      <c r="C9" s="49">
        <v>1582180</v>
      </c>
      <c r="D9" s="49" t="s">
        <v>213</v>
      </c>
      <c r="E9" s="49">
        <v>647775602</v>
      </c>
      <c r="F9" s="49" t="s">
        <v>213</v>
      </c>
      <c r="G9" s="49" t="s">
        <v>213</v>
      </c>
      <c r="H9" s="49">
        <v>647775602</v>
      </c>
    </row>
    <row r="10" spans="1:8" ht="23.1" customHeight="1">
      <c r="A10" s="91" t="s">
        <v>15</v>
      </c>
      <c r="B10" s="53">
        <v>140614183</v>
      </c>
      <c r="C10" s="53" t="s">
        <v>213</v>
      </c>
      <c r="D10" s="53" t="s">
        <v>213</v>
      </c>
      <c r="E10" s="53">
        <v>140614183</v>
      </c>
      <c r="F10" s="53" t="s">
        <v>213</v>
      </c>
      <c r="G10" s="53" t="s">
        <v>213</v>
      </c>
      <c r="H10" s="53">
        <v>140614183</v>
      </c>
    </row>
    <row r="11" spans="1:8" ht="23.1" customHeight="1">
      <c r="A11" s="91" t="s">
        <v>16</v>
      </c>
      <c r="B11" s="49">
        <v>4282047815</v>
      </c>
      <c r="C11" s="49">
        <v>16732800</v>
      </c>
      <c r="D11" s="49" t="s">
        <v>213</v>
      </c>
      <c r="E11" s="49">
        <v>4298780615</v>
      </c>
      <c r="F11" s="49">
        <v>2506274163</v>
      </c>
      <c r="G11" s="49">
        <v>107746882</v>
      </c>
      <c r="H11" s="49">
        <v>1792506452</v>
      </c>
    </row>
    <row r="12" spans="1:8" ht="23.1" customHeight="1">
      <c r="A12" s="91" t="s">
        <v>17</v>
      </c>
      <c r="B12" s="49">
        <v>47997008</v>
      </c>
      <c r="C12" s="49" t="s">
        <v>213</v>
      </c>
      <c r="D12" s="49" t="s">
        <v>213</v>
      </c>
      <c r="E12" s="49">
        <v>47997008</v>
      </c>
      <c r="F12" s="49">
        <v>31815173</v>
      </c>
      <c r="G12" s="49">
        <v>925919</v>
      </c>
      <c r="H12" s="49">
        <v>16181835</v>
      </c>
    </row>
    <row r="13" spans="1:8" ht="23.1" customHeight="1">
      <c r="A13" s="91" t="s">
        <v>18</v>
      </c>
      <c r="B13" s="53" t="s">
        <v>213</v>
      </c>
      <c r="C13" s="53" t="s">
        <v>213</v>
      </c>
      <c r="D13" s="53" t="s">
        <v>213</v>
      </c>
      <c r="E13" s="53" t="s">
        <v>213</v>
      </c>
      <c r="F13" s="53" t="s">
        <v>213</v>
      </c>
      <c r="G13" s="53" t="s">
        <v>213</v>
      </c>
      <c r="H13" s="53" t="s">
        <v>213</v>
      </c>
    </row>
    <row r="14" spans="1:8" ht="23.1" customHeight="1">
      <c r="A14" s="91" t="s">
        <v>19</v>
      </c>
      <c r="B14" s="53" t="s">
        <v>213</v>
      </c>
      <c r="C14" s="53" t="s">
        <v>213</v>
      </c>
      <c r="D14" s="53" t="s">
        <v>213</v>
      </c>
      <c r="E14" s="53" t="s">
        <v>213</v>
      </c>
      <c r="F14" s="53" t="s">
        <v>213</v>
      </c>
      <c r="G14" s="53" t="s">
        <v>213</v>
      </c>
      <c r="H14" s="53" t="s">
        <v>213</v>
      </c>
    </row>
    <row r="15" spans="1:8" ht="23.1" customHeight="1">
      <c r="A15" s="91" t="s">
        <v>20</v>
      </c>
      <c r="B15" s="53" t="s">
        <v>213</v>
      </c>
      <c r="C15" s="53" t="s">
        <v>213</v>
      </c>
      <c r="D15" s="53" t="s">
        <v>213</v>
      </c>
      <c r="E15" s="53" t="s">
        <v>213</v>
      </c>
      <c r="F15" s="53" t="s">
        <v>213</v>
      </c>
      <c r="G15" s="53" t="s">
        <v>213</v>
      </c>
      <c r="H15" s="53" t="s">
        <v>213</v>
      </c>
    </row>
    <row r="16" spans="1:8" ht="23.1" customHeight="1">
      <c r="A16" s="91" t="s">
        <v>21</v>
      </c>
      <c r="B16" s="53" t="s">
        <v>213</v>
      </c>
      <c r="C16" s="53" t="s">
        <v>213</v>
      </c>
      <c r="D16" s="53" t="s">
        <v>213</v>
      </c>
      <c r="E16" s="53" t="s">
        <v>213</v>
      </c>
      <c r="F16" s="53" t="s">
        <v>213</v>
      </c>
      <c r="G16" s="53" t="s">
        <v>213</v>
      </c>
      <c r="H16" s="53" t="s">
        <v>213</v>
      </c>
    </row>
    <row r="17" spans="1:8" ht="23.1" customHeight="1">
      <c r="A17" s="91" t="s">
        <v>22</v>
      </c>
      <c r="B17" s="49" t="s">
        <v>213</v>
      </c>
      <c r="C17" s="49" t="s">
        <v>213</v>
      </c>
      <c r="D17" s="49" t="s">
        <v>213</v>
      </c>
      <c r="E17" s="49" t="s">
        <v>213</v>
      </c>
      <c r="F17" s="49" t="s">
        <v>213</v>
      </c>
      <c r="G17" s="49" t="s">
        <v>213</v>
      </c>
      <c r="H17" s="49" t="s">
        <v>213</v>
      </c>
    </row>
    <row r="18" spans="1:8" ht="23.1" customHeight="1">
      <c r="A18" s="91" t="s">
        <v>23</v>
      </c>
      <c r="B18" s="49">
        <v>2677295136</v>
      </c>
      <c r="C18" s="49">
        <v>157681559</v>
      </c>
      <c r="D18" s="49" t="s">
        <v>213</v>
      </c>
      <c r="E18" s="49">
        <v>2834976695</v>
      </c>
      <c r="F18" s="49">
        <v>1370202588</v>
      </c>
      <c r="G18" s="49">
        <v>79729597</v>
      </c>
      <c r="H18" s="49">
        <v>1464774107</v>
      </c>
    </row>
    <row r="19" spans="1:8" ht="23.1" customHeight="1">
      <c r="A19" s="91" t="s">
        <v>14</v>
      </c>
      <c r="B19" s="49">
        <v>344939991</v>
      </c>
      <c r="C19" s="49">
        <v>401346</v>
      </c>
      <c r="D19" s="49" t="s">
        <v>213</v>
      </c>
      <c r="E19" s="49">
        <v>345341337</v>
      </c>
      <c r="F19" s="49" t="s">
        <v>213</v>
      </c>
      <c r="G19" s="49" t="s">
        <v>213</v>
      </c>
      <c r="H19" s="49">
        <v>345341337</v>
      </c>
    </row>
    <row r="20" spans="1:8" ht="23.1" customHeight="1">
      <c r="A20" s="91" t="s">
        <v>16</v>
      </c>
      <c r="B20" s="49">
        <v>83883800</v>
      </c>
      <c r="C20" s="49" t="s">
        <v>213</v>
      </c>
      <c r="D20" s="49" t="s">
        <v>213</v>
      </c>
      <c r="E20" s="49">
        <v>83883800</v>
      </c>
      <c r="F20" s="49">
        <v>74546412</v>
      </c>
      <c r="G20" s="49">
        <v>1173446</v>
      </c>
      <c r="H20" s="49">
        <v>9337388</v>
      </c>
    </row>
    <row r="21" spans="1:8" ht="23.1" customHeight="1">
      <c r="A21" s="91" t="s">
        <v>17</v>
      </c>
      <c r="B21" s="49">
        <v>2248471345</v>
      </c>
      <c r="C21" s="49">
        <v>42525000</v>
      </c>
      <c r="D21" s="49" t="s">
        <v>213</v>
      </c>
      <c r="E21" s="49">
        <v>2290996345</v>
      </c>
      <c r="F21" s="49">
        <v>1295656176</v>
      </c>
      <c r="G21" s="49">
        <v>78556151</v>
      </c>
      <c r="H21" s="49">
        <v>995340169</v>
      </c>
    </row>
    <row r="22" spans="1:8" ht="23.1" customHeight="1">
      <c r="A22" s="91" t="s">
        <v>21</v>
      </c>
      <c r="B22" s="53" t="s">
        <v>213</v>
      </c>
      <c r="C22" s="53" t="s">
        <v>213</v>
      </c>
      <c r="D22" s="53" t="s">
        <v>213</v>
      </c>
      <c r="E22" s="53" t="s">
        <v>213</v>
      </c>
      <c r="F22" s="53" t="s">
        <v>213</v>
      </c>
      <c r="G22" s="53" t="s">
        <v>213</v>
      </c>
      <c r="H22" s="53" t="s">
        <v>213</v>
      </c>
    </row>
    <row r="23" spans="1:8" ht="23.1" customHeight="1">
      <c r="A23" s="91" t="s">
        <v>22</v>
      </c>
      <c r="B23" s="49" t="s">
        <v>213</v>
      </c>
      <c r="C23" s="49">
        <v>114755213</v>
      </c>
      <c r="D23" s="49" t="s">
        <v>213</v>
      </c>
      <c r="E23" s="49">
        <v>114755213</v>
      </c>
      <c r="F23" s="49" t="s">
        <v>213</v>
      </c>
      <c r="G23" s="49" t="s">
        <v>213</v>
      </c>
      <c r="H23" s="49">
        <v>114755213</v>
      </c>
    </row>
    <row r="24" spans="1:8" ht="23.1" customHeight="1">
      <c r="A24" s="91" t="s">
        <v>24</v>
      </c>
      <c r="B24" s="49">
        <v>503373485</v>
      </c>
      <c r="C24" s="49">
        <v>24302396</v>
      </c>
      <c r="D24" s="49" t="s">
        <v>213</v>
      </c>
      <c r="E24" s="49">
        <v>527675881</v>
      </c>
      <c r="F24" s="49">
        <v>450438266</v>
      </c>
      <c r="G24" s="49">
        <v>30952916</v>
      </c>
      <c r="H24" s="49">
        <v>77237615</v>
      </c>
    </row>
    <row r="25" spans="1:8" ht="23.1" customHeight="1">
      <c r="A25" s="92" t="s">
        <v>25</v>
      </c>
      <c r="B25" s="50">
        <v>8297521049</v>
      </c>
      <c r="C25" s="50">
        <v>200298935</v>
      </c>
      <c r="D25" s="50" t="s">
        <v>213</v>
      </c>
      <c r="E25" s="50">
        <v>8497819984</v>
      </c>
      <c r="F25" s="50">
        <v>4358730190</v>
      </c>
      <c r="G25" s="50">
        <v>219355314</v>
      </c>
      <c r="H25" s="50">
        <v>4139089794</v>
      </c>
    </row>
  </sheetData>
  <mergeCells count="8">
    <mergeCell ref="G6:G7"/>
    <mergeCell ref="H6:H7"/>
    <mergeCell ref="A6:A7"/>
    <mergeCell ref="B6:B7"/>
    <mergeCell ref="C6:C7"/>
    <mergeCell ref="D6:D7"/>
    <mergeCell ref="E6:E7"/>
    <mergeCell ref="F6:F7"/>
  </mergeCells>
  <phoneticPr fontId="1"/>
  <pageMargins left="0.59055118110236227" right="0.19685039370078741" top="0.47244094488188981" bottom="0.19685039370078741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7" zoomScaleNormal="100" workbookViewId="0">
      <selection activeCell="D32" sqref="D32"/>
    </sheetView>
  </sheetViews>
  <sheetFormatPr defaultRowHeight="13.5"/>
  <cols>
    <col min="1" max="6" width="22.625" style="19" customWidth="1"/>
    <col min="7" max="16384" width="9" style="19"/>
  </cols>
  <sheetData>
    <row r="1" spans="1:6" ht="24.95" customHeight="1">
      <c r="A1" s="19" t="s">
        <v>115</v>
      </c>
      <c r="F1" s="68" t="s">
        <v>4</v>
      </c>
    </row>
    <row r="2" spans="1:6" ht="24.95" customHeight="1">
      <c r="A2" s="169" t="s">
        <v>5</v>
      </c>
      <c r="B2" s="169" t="s">
        <v>116</v>
      </c>
      <c r="C2" s="169" t="s">
        <v>117</v>
      </c>
      <c r="D2" s="169" t="s">
        <v>118</v>
      </c>
      <c r="E2" s="169"/>
      <c r="F2" s="169" t="s">
        <v>120</v>
      </c>
    </row>
    <row r="3" spans="1:6" ht="24.95" customHeight="1">
      <c r="A3" s="169"/>
      <c r="B3" s="169"/>
      <c r="C3" s="169"/>
      <c r="D3" s="21" t="s">
        <v>119</v>
      </c>
      <c r="E3" s="21" t="s">
        <v>62</v>
      </c>
      <c r="F3" s="169"/>
    </row>
    <row r="4" spans="1:6" ht="24.95" customHeight="1">
      <c r="A4" s="166" t="s">
        <v>121</v>
      </c>
      <c r="B4" s="167"/>
      <c r="C4" s="167"/>
      <c r="D4" s="167"/>
      <c r="E4" s="167"/>
      <c r="F4" s="168"/>
    </row>
    <row r="5" spans="1:6" ht="24.95" customHeight="1">
      <c r="A5" s="2" t="s">
        <v>125</v>
      </c>
      <c r="B5" s="2">
        <v>0</v>
      </c>
      <c r="C5" s="2">
        <v>0</v>
      </c>
      <c r="D5" s="2">
        <v>0</v>
      </c>
      <c r="E5" s="2">
        <v>0</v>
      </c>
      <c r="F5" s="84">
        <v>0</v>
      </c>
    </row>
    <row r="6" spans="1:6" ht="24.95" customHeight="1">
      <c r="A6" s="2" t="s">
        <v>126</v>
      </c>
      <c r="B6" s="2">
        <v>0</v>
      </c>
      <c r="C6" s="2">
        <v>0</v>
      </c>
      <c r="D6" s="2">
        <v>0</v>
      </c>
      <c r="E6" s="2">
        <v>0</v>
      </c>
      <c r="F6" s="84">
        <v>0</v>
      </c>
    </row>
    <row r="7" spans="1:6" ht="24.95" customHeight="1">
      <c r="A7" s="166" t="s">
        <v>122</v>
      </c>
      <c r="B7" s="167"/>
      <c r="C7" s="167"/>
      <c r="D7" s="167"/>
      <c r="E7" s="167"/>
      <c r="F7" s="168"/>
    </row>
    <row r="8" spans="1:6" ht="24.95" customHeight="1">
      <c r="A8" s="2" t="s">
        <v>126</v>
      </c>
      <c r="B8" s="2">
        <v>0</v>
      </c>
      <c r="C8" s="2">
        <v>0</v>
      </c>
      <c r="D8" s="2">
        <v>0</v>
      </c>
      <c r="E8" s="2">
        <v>0</v>
      </c>
      <c r="F8" s="84">
        <v>0</v>
      </c>
    </row>
    <row r="9" spans="1:6" ht="24.95" customHeight="1">
      <c r="A9" s="166" t="s">
        <v>123</v>
      </c>
      <c r="B9" s="167"/>
      <c r="C9" s="167"/>
      <c r="D9" s="167"/>
      <c r="E9" s="167"/>
      <c r="F9" s="168"/>
    </row>
    <row r="10" spans="1:6" ht="24.95" customHeight="1">
      <c r="A10" s="2" t="s">
        <v>127</v>
      </c>
      <c r="B10" s="2">
        <v>155958677</v>
      </c>
      <c r="C10" s="2">
        <f>F10-B10+D10</f>
        <v>15368797</v>
      </c>
      <c r="D10" s="2">
        <v>9863396</v>
      </c>
      <c r="E10" s="2">
        <v>0</v>
      </c>
      <c r="F10" s="84">
        <v>161464078</v>
      </c>
    </row>
    <row r="11" spans="1:6" ht="24.95" customHeight="1">
      <c r="A11" s="2" t="s">
        <v>128</v>
      </c>
      <c r="B11" s="2">
        <v>0</v>
      </c>
      <c r="C11" s="2">
        <v>0</v>
      </c>
      <c r="D11" s="2">
        <v>0</v>
      </c>
      <c r="E11" s="2">
        <v>0</v>
      </c>
      <c r="F11" s="84">
        <v>0</v>
      </c>
    </row>
    <row r="12" spans="1:6" ht="24.95" customHeight="1">
      <c r="A12" s="166" t="s">
        <v>124</v>
      </c>
      <c r="B12" s="167"/>
      <c r="C12" s="167"/>
      <c r="D12" s="167"/>
      <c r="E12" s="167"/>
      <c r="F12" s="168"/>
    </row>
    <row r="13" spans="1:6" ht="24.95" customHeight="1">
      <c r="A13" s="2" t="s">
        <v>129</v>
      </c>
      <c r="B13" s="2">
        <v>13004875</v>
      </c>
      <c r="C13" s="2">
        <v>12523004</v>
      </c>
      <c r="D13" s="2">
        <v>13004875</v>
      </c>
      <c r="E13" s="2">
        <v>0</v>
      </c>
      <c r="F13" s="84">
        <f>B13+C13-D13-E13</f>
        <v>12523004</v>
      </c>
    </row>
    <row r="14" spans="1:6" ht="24.95" customHeight="1">
      <c r="A14" s="83" t="s">
        <v>34</v>
      </c>
      <c r="B14" s="20">
        <f>B10+B13</f>
        <v>168963552</v>
      </c>
      <c r="C14" s="20">
        <f>C10+C13</f>
        <v>27891801</v>
      </c>
      <c r="D14" s="20">
        <f>D10+D13</f>
        <v>22868271</v>
      </c>
      <c r="E14" s="20">
        <f>E10+E13</f>
        <v>0</v>
      </c>
      <c r="F14" s="20">
        <f>F10+F13</f>
        <v>173987082</v>
      </c>
    </row>
  </sheetData>
  <mergeCells count="9">
    <mergeCell ref="A4:F4"/>
    <mergeCell ref="A7:F7"/>
    <mergeCell ref="A9:F9"/>
    <mergeCell ref="A12:F12"/>
    <mergeCell ref="A2:A3"/>
    <mergeCell ref="B2:B3"/>
    <mergeCell ref="C2:C3"/>
    <mergeCell ref="D2:E2"/>
    <mergeCell ref="F2:F3"/>
  </mergeCells>
  <phoneticPr fontId="1"/>
  <pageMargins left="0.59055118110236227" right="0.19685039370078741" top="0.78740157480314965" bottom="0.19685039370078741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workbookViewId="0">
      <selection activeCell="D32" sqref="D32"/>
    </sheetView>
  </sheetViews>
  <sheetFormatPr defaultRowHeight="11.25"/>
  <cols>
    <col min="1" max="1" width="28.625" style="22" customWidth="1"/>
    <col min="2" max="2" width="30.625" style="22" customWidth="1"/>
    <col min="3" max="4" width="25.625" style="22" customWidth="1"/>
    <col min="5" max="5" width="30.625" style="22" customWidth="1"/>
    <col min="6" max="16384" width="9" style="22"/>
  </cols>
  <sheetData>
    <row r="1" spans="1:5" ht="24.95" customHeight="1">
      <c r="A1" s="22" t="s">
        <v>130</v>
      </c>
    </row>
    <row r="2" spans="1:5" ht="24.95" customHeight="1">
      <c r="A2" s="22" t="s">
        <v>131</v>
      </c>
      <c r="E2" s="37" t="s">
        <v>4</v>
      </c>
    </row>
    <row r="3" spans="1:5" ht="24.95" customHeight="1">
      <c r="A3" s="30" t="s">
        <v>5</v>
      </c>
      <c r="B3" s="30" t="s">
        <v>132</v>
      </c>
      <c r="C3" s="30" t="s">
        <v>133</v>
      </c>
      <c r="D3" s="30" t="s">
        <v>134</v>
      </c>
      <c r="E3" s="30" t="s">
        <v>135</v>
      </c>
    </row>
    <row r="4" spans="1:5" ht="24.95" customHeight="1">
      <c r="A4" s="170" t="s">
        <v>136</v>
      </c>
      <c r="B4" s="29"/>
      <c r="C4" s="29"/>
      <c r="D4" s="29"/>
      <c r="E4" s="29"/>
    </row>
    <row r="5" spans="1:5" ht="24.95" customHeight="1">
      <c r="A5" s="171"/>
      <c r="B5" s="86" t="s">
        <v>137</v>
      </c>
      <c r="C5" s="31"/>
      <c r="D5" s="87">
        <v>0</v>
      </c>
      <c r="E5" s="31"/>
    </row>
    <row r="6" spans="1:5" ht="24.95" customHeight="1">
      <c r="A6" s="172" t="s">
        <v>167</v>
      </c>
      <c r="B6" s="95" t="s">
        <v>240</v>
      </c>
      <c r="C6" s="23" t="s">
        <v>241</v>
      </c>
      <c r="D6" s="23">
        <v>19426000</v>
      </c>
      <c r="E6" s="23" t="s">
        <v>242</v>
      </c>
    </row>
    <row r="7" spans="1:5" ht="24.95" customHeight="1">
      <c r="A7" s="172"/>
      <c r="B7" s="23" t="s">
        <v>222</v>
      </c>
      <c r="C7" s="23" t="s">
        <v>221</v>
      </c>
      <c r="D7" s="23">
        <v>39600000</v>
      </c>
      <c r="E7" s="23" t="s">
        <v>229</v>
      </c>
    </row>
    <row r="8" spans="1:5" ht="24.95" customHeight="1">
      <c r="A8" s="172"/>
      <c r="B8" s="23" t="s">
        <v>233</v>
      </c>
      <c r="C8" s="23" t="s">
        <v>232</v>
      </c>
      <c r="D8" s="23">
        <v>12859000</v>
      </c>
      <c r="E8" s="23" t="s">
        <v>234</v>
      </c>
    </row>
    <row r="9" spans="1:5" ht="24.95" customHeight="1">
      <c r="A9" s="172"/>
      <c r="B9" s="95" t="s">
        <v>243</v>
      </c>
      <c r="C9" s="23" t="s">
        <v>244</v>
      </c>
      <c r="D9" s="23">
        <v>2821700</v>
      </c>
      <c r="E9" s="23" t="s">
        <v>245</v>
      </c>
    </row>
    <row r="10" spans="1:5" ht="24.95" customHeight="1">
      <c r="A10" s="172"/>
      <c r="B10" s="23" t="s">
        <v>220</v>
      </c>
      <c r="C10" s="23" t="s">
        <v>223</v>
      </c>
      <c r="D10" s="23">
        <v>1603800</v>
      </c>
      <c r="E10" s="23" t="s">
        <v>231</v>
      </c>
    </row>
    <row r="11" spans="1:5" ht="24.95" customHeight="1">
      <c r="A11" s="172"/>
      <c r="B11" s="23" t="s">
        <v>215</v>
      </c>
      <c r="C11" s="23" t="s">
        <v>216</v>
      </c>
      <c r="D11" s="23">
        <v>1500000</v>
      </c>
      <c r="E11" s="23" t="s">
        <v>217</v>
      </c>
    </row>
    <row r="12" spans="1:5" ht="24.95" customHeight="1">
      <c r="A12" s="172"/>
      <c r="B12" s="23" t="s">
        <v>218</v>
      </c>
      <c r="C12" s="23" t="s">
        <v>219</v>
      </c>
      <c r="D12" s="23">
        <v>1456000</v>
      </c>
      <c r="E12" s="23" t="s">
        <v>230</v>
      </c>
    </row>
    <row r="13" spans="1:5" ht="24.95" customHeight="1">
      <c r="A13" s="172"/>
      <c r="B13" s="23" t="s">
        <v>235</v>
      </c>
      <c r="C13" s="23" t="s">
        <v>236</v>
      </c>
      <c r="D13" s="23">
        <v>950000</v>
      </c>
      <c r="E13" s="23" t="s">
        <v>237</v>
      </c>
    </row>
    <row r="14" spans="1:5" ht="24.95" customHeight="1">
      <c r="A14" s="172"/>
      <c r="B14" s="23" t="s">
        <v>224</v>
      </c>
      <c r="C14" s="23" t="s">
        <v>216</v>
      </c>
      <c r="D14" s="23">
        <v>848000</v>
      </c>
      <c r="E14" s="23" t="s">
        <v>225</v>
      </c>
    </row>
    <row r="15" spans="1:5" ht="24.95" customHeight="1">
      <c r="A15" s="172"/>
      <c r="B15" s="95" t="s">
        <v>226</v>
      </c>
      <c r="C15" s="23" t="s">
        <v>227</v>
      </c>
      <c r="D15" s="23">
        <v>656000</v>
      </c>
      <c r="E15" s="23" t="s">
        <v>228</v>
      </c>
    </row>
    <row r="16" spans="1:5" ht="24.95" customHeight="1">
      <c r="A16" s="172"/>
      <c r="B16" s="23" t="s">
        <v>238</v>
      </c>
      <c r="C16" s="23" t="s">
        <v>239</v>
      </c>
      <c r="D16" s="23">
        <f>D17-(D6+D7+D8+D9+D10+D11+D12+D13+D14+D15)</f>
        <v>121610373</v>
      </c>
      <c r="E16" s="23"/>
    </row>
    <row r="17" spans="1:5" ht="24.95" customHeight="1">
      <c r="A17" s="172"/>
      <c r="B17" s="88" t="s">
        <v>137</v>
      </c>
      <c r="C17" s="32"/>
      <c r="D17" s="89">
        <v>203330873</v>
      </c>
      <c r="E17" s="32"/>
    </row>
    <row r="18" spans="1:5" ht="24.95" customHeight="1">
      <c r="A18" s="90" t="s">
        <v>34</v>
      </c>
      <c r="B18" s="32"/>
      <c r="C18" s="32"/>
      <c r="D18" s="24">
        <v>203330873</v>
      </c>
      <c r="E18" s="32"/>
    </row>
  </sheetData>
  <mergeCells count="2">
    <mergeCell ref="A4:A5"/>
    <mergeCell ref="A6:A17"/>
  </mergeCells>
  <phoneticPr fontId="1"/>
  <pageMargins left="0.59055118110236227" right="0.19685039370078741" top="0.78740157480314965" bottom="0.19685039370078741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00" workbookViewId="0">
      <selection activeCell="D32" sqref="D32"/>
    </sheetView>
  </sheetViews>
  <sheetFormatPr defaultRowHeight="13.5"/>
  <cols>
    <col min="1" max="5" width="25.625" customWidth="1"/>
  </cols>
  <sheetData>
    <row r="1" spans="1:5" ht="21.95" customHeight="1">
      <c r="A1" t="s">
        <v>138</v>
      </c>
    </row>
    <row r="2" spans="1:5" ht="21.95" customHeight="1">
      <c r="A2" t="s">
        <v>139</v>
      </c>
      <c r="E2" s="42" t="s">
        <v>4</v>
      </c>
    </row>
    <row r="3" spans="1:5" ht="21.95" customHeight="1">
      <c r="A3" s="12" t="s">
        <v>141</v>
      </c>
      <c r="B3" s="12" t="s">
        <v>5</v>
      </c>
      <c r="C3" s="173" t="s">
        <v>140</v>
      </c>
      <c r="D3" s="173"/>
      <c r="E3" s="12" t="s">
        <v>134</v>
      </c>
    </row>
    <row r="4" spans="1:5" ht="21.95" customHeight="1">
      <c r="A4" s="173" t="s">
        <v>250</v>
      </c>
      <c r="B4" s="173" t="s">
        <v>142</v>
      </c>
      <c r="C4" s="175" t="s">
        <v>246</v>
      </c>
      <c r="D4" s="175"/>
      <c r="E4" s="96">
        <v>229317381</v>
      </c>
    </row>
    <row r="5" spans="1:5" ht="21.95" customHeight="1">
      <c r="A5" s="173"/>
      <c r="B5" s="173"/>
      <c r="C5" s="175" t="s">
        <v>143</v>
      </c>
      <c r="D5" s="175"/>
      <c r="E5" s="97">
        <v>14124000</v>
      </c>
    </row>
    <row r="6" spans="1:5" ht="21.95" customHeight="1">
      <c r="A6" s="173"/>
      <c r="B6" s="173"/>
      <c r="C6" s="175" t="s">
        <v>144</v>
      </c>
      <c r="D6" s="175"/>
      <c r="E6" s="97">
        <v>75000</v>
      </c>
    </row>
    <row r="7" spans="1:5" ht="21.95" customHeight="1">
      <c r="A7" s="173"/>
      <c r="B7" s="173"/>
      <c r="C7" s="175" t="s">
        <v>145</v>
      </c>
      <c r="D7" s="175"/>
      <c r="E7" s="97">
        <v>273000</v>
      </c>
    </row>
    <row r="8" spans="1:5" ht="21.95" customHeight="1">
      <c r="A8" s="173"/>
      <c r="B8" s="173"/>
      <c r="C8" s="175" t="s">
        <v>146</v>
      </c>
      <c r="D8" s="175"/>
      <c r="E8" s="97">
        <v>182000</v>
      </c>
    </row>
    <row r="9" spans="1:5" ht="21.95" customHeight="1">
      <c r="A9" s="173"/>
      <c r="B9" s="173"/>
      <c r="C9" s="175" t="s">
        <v>147</v>
      </c>
      <c r="D9" s="175"/>
      <c r="E9" s="97">
        <v>13621000</v>
      </c>
    </row>
    <row r="10" spans="1:5" ht="21.95" customHeight="1">
      <c r="A10" s="173"/>
      <c r="B10" s="173"/>
      <c r="C10" s="175" t="s">
        <v>148</v>
      </c>
      <c r="D10" s="175"/>
      <c r="E10" s="97">
        <v>2932000</v>
      </c>
    </row>
    <row r="11" spans="1:5" ht="21.95" customHeight="1">
      <c r="A11" s="173"/>
      <c r="B11" s="173"/>
      <c r="C11" s="175" t="s">
        <v>149</v>
      </c>
      <c r="D11" s="175"/>
      <c r="E11" s="97">
        <v>104000</v>
      </c>
    </row>
    <row r="12" spans="1:5" ht="21.95" customHeight="1">
      <c r="A12" s="173"/>
      <c r="B12" s="173"/>
      <c r="C12" s="175" t="s">
        <v>150</v>
      </c>
      <c r="D12" s="175"/>
      <c r="E12" s="97">
        <v>866630000</v>
      </c>
    </row>
    <row r="13" spans="1:5" ht="21.95" customHeight="1">
      <c r="A13" s="173"/>
      <c r="B13" s="173"/>
      <c r="C13" s="175" t="s">
        <v>151</v>
      </c>
      <c r="D13" s="175"/>
      <c r="E13" s="97">
        <v>1759200</v>
      </c>
    </row>
    <row r="14" spans="1:5" ht="21.95" customHeight="1">
      <c r="A14" s="173"/>
      <c r="B14" s="173"/>
      <c r="C14" s="175" t="s">
        <v>152</v>
      </c>
      <c r="D14" s="175"/>
      <c r="E14" s="97">
        <v>257919166</v>
      </c>
    </row>
    <row r="15" spans="1:5" ht="21.95" customHeight="1">
      <c r="A15" s="173"/>
      <c r="B15" s="173"/>
      <c r="C15" s="175" t="s">
        <v>62</v>
      </c>
      <c r="D15" s="175"/>
      <c r="E15" s="97">
        <v>51081143</v>
      </c>
    </row>
    <row r="16" spans="1:5" ht="21.95" customHeight="1">
      <c r="A16" s="173"/>
      <c r="B16" s="173"/>
      <c r="C16" s="174" t="s">
        <v>82</v>
      </c>
      <c r="D16" s="174"/>
      <c r="E16" s="98">
        <f>SUM(E4:E15)</f>
        <v>1438017890</v>
      </c>
    </row>
    <row r="17" spans="1:5" ht="21.95" customHeight="1">
      <c r="A17" s="173"/>
      <c r="B17" s="173" t="s">
        <v>154</v>
      </c>
      <c r="C17" s="176" t="s">
        <v>153</v>
      </c>
      <c r="D17" s="1" t="s">
        <v>248</v>
      </c>
      <c r="E17" s="97">
        <v>57161000</v>
      </c>
    </row>
    <row r="18" spans="1:5" ht="21.95" customHeight="1">
      <c r="A18" s="173"/>
      <c r="B18" s="173"/>
      <c r="C18" s="173"/>
      <c r="D18" s="1" t="s">
        <v>249</v>
      </c>
      <c r="E18" s="97">
        <v>34206446</v>
      </c>
    </row>
    <row r="19" spans="1:5" ht="21.95" customHeight="1">
      <c r="A19" s="173"/>
      <c r="B19" s="173"/>
      <c r="C19" s="173"/>
      <c r="D19" s="85" t="s">
        <v>137</v>
      </c>
      <c r="E19" s="99">
        <f>SUM(E17:E18)</f>
        <v>91367446</v>
      </c>
    </row>
    <row r="20" spans="1:5" ht="21.95" customHeight="1">
      <c r="A20" s="173"/>
      <c r="B20" s="173"/>
      <c r="C20" s="176" t="s">
        <v>247</v>
      </c>
      <c r="D20" s="1" t="s">
        <v>248</v>
      </c>
      <c r="E20" s="99">
        <f>116672087-E17</f>
        <v>59511087</v>
      </c>
    </row>
    <row r="21" spans="1:5" ht="21.95" customHeight="1">
      <c r="A21" s="173"/>
      <c r="B21" s="173"/>
      <c r="C21" s="173"/>
      <c r="D21" s="1" t="s">
        <v>249</v>
      </c>
      <c r="E21" s="99">
        <f>94768586-E18</f>
        <v>60562140</v>
      </c>
    </row>
    <row r="22" spans="1:5" ht="21.95" customHeight="1">
      <c r="A22" s="173"/>
      <c r="B22" s="173"/>
      <c r="C22" s="173"/>
      <c r="D22" s="85" t="s">
        <v>137</v>
      </c>
      <c r="E22" s="84">
        <f>SUM(E20:E21)</f>
        <v>120073227</v>
      </c>
    </row>
    <row r="23" spans="1:5" ht="21.95" customHeight="1">
      <c r="A23" s="173"/>
      <c r="B23" s="173"/>
      <c r="C23" s="174" t="s">
        <v>82</v>
      </c>
      <c r="D23" s="174"/>
      <c r="E23" s="20">
        <f>E19+E22</f>
        <v>211440673</v>
      </c>
    </row>
    <row r="24" spans="1:5" ht="21.95" customHeight="1">
      <c r="A24" s="173"/>
      <c r="B24" s="174" t="s">
        <v>34</v>
      </c>
      <c r="C24" s="174"/>
      <c r="D24" s="174"/>
      <c r="E24" s="20">
        <f>E16+E23</f>
        <v>1649458563</v>
      </c>
    </row>
    <row r="25" spans="1:5" ht="21.95" customHeight="1"/>
  </sheetData>
  <mergeCells count="21">
    <mergeCell ref="C3:D3"/>
    <mergeCell ref="C17:C19"/>
    <mergeCell ref="C20:C22"/>
    <mergeCell ref="C9:D9"/>
    <mergeCell ref="C10:D10"/>
    <mergeCell ref="C11:D11"/>
    <mergeCell ref="C12:D12"/>
    <mergeCell ref="C13:D13"/>
    <mergeCell ref="C4:D4"/>
    <mergeCell ref="C5:D5"/>
    <mergeCell ref="C6:D6"/>
    <mergeCell ref="C7:D7"/>
    <mergeCell ref="C8:D8"/>
    <mergeCell ref="B17:B23"/>
    <mergeCell ref="C23:D23"/>
    <mergeCell ref="A4:A24"/>
    <mergeCell ref="B24:D24"/>
    <mergeCell ref="C14:D14"/>
    <mergeCell ref="C15:D15"/>
    <mergeCell ref="C16:D16"/>
    <mergeCell ref="B4:B16"/>
  </mergeCells>
  <phoneticPr fontId="1"/>
  <pageMargins left="0.78740157480314965" right="0.19685039370078741" top="0.59055118110236227" bottom="0.19685039370078741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zoomScaleNormal="100" workbookViewId="0">
      <selection activeCell="D32" sqref="D32"/>
    </sheetView>
  </sheetViews>
  <sheetFormatPr defaultRowHeight="13.5"/>
  <cols>
    <col min="1" max="1" width="25.625" customWidth="1"/>
    <col min="2" max="6" width="20.625" customWidth="1"/>
  </cols>
  <sheetData>
    <row r="1" spans="1:6" ht="24.95" customHeight="1">
      <c r="A1" t="s">
        <v>155</v>
      </c>
      <c r="F1" s="42" t="s">
        <v>4</v>
      </c>
    </row>
    <row r="2" spans="1:6" ht="24.95" customHeight="1">
      <c r="A2" s="173" t="s">
        <v>5</v>
      </c>
      <c r="B2" s="173" t="s">
        <v>134</v>
      </c>
      <c r="C2" s="173" t="s">
        <v>156</v>
      </c>
      <c r="D2" s="173"/>
      <c r="E2" s="173"/>
      <c r="F2" s="173"/>
    </row>
    <row r="3" spans="1:6" ht="24.95" customHeight="1">
      <c r="A3" s="173"/>
      <c r="B3" s="173"/>
      <c r="C3" s="12" t="s">
        <v>154</v>
      </c>
      <c r="D3" s="12" t="s">
        <v>157</v>
      </c>
      <c r="E3" s="12" t="s">
        <v>142</v>
      </c>
      <c r="F3" s="12" t="s">
        <v>62</v>
      </c>
    </row>
    <row r="4" spans="1:6" ht="24.95" customHeight="1">
      <c r="A4" s="13" t="s">
        <v>158</v>
      </c>
      <c r="B4" s="84">
        <v>1427299497</v>
      </c>
      <c r="C4" s="2"/>
      <c r="D4" s="2"/>
      <c r="E4" s="2"/>
      <c r="F4" s="2"/>
    </row>
    <row r="5" spans="1:6" ht="24.95" customHeight="1">
      <c r="A5" s="13" t="s">
        <v>159</v>
      </c>
      <c r="B5" s="84">
        <v>213409077</v>
      </c>
      <c r="C5" s="2"/>
      <c r="D5" s="2"/>
      <c r="E5" s="2"/>
      <c r="F5" s="2"/>
    </row>
    <row r="6" spans="1:6" ht="24.95" customHeight="1">
      <c r="A6" s="13" t="s">
        <v>160</v>
      </c>
      <c r="B6" s="84">
        <v>359160212</v>
      </c>
      <c r="C6" s="2"/>
      <c r="D6" s="2"/>
      <c r="E6" s="2"/>
      <c r="F6" s="2"/>
    </row>
    <row r="7" spans="1:6" ht="24.95" customHeight="1">
      <c r="A7" s="13" t="s">
        <v>62</v>
      </c>
      <c r="B7" s="84">
        <v>0</v>
      </c>
      <c r="C7" s="2"/>
      <c r="D7" s="2"/>
      <c r="E7" s="2"/>
      <c r="F7" s="2"/>
    </row>
    <row r="8" spans="1:6" ht="24.95" customHeight="1">
      <c r="A8" s="73" t="s">
        <v>34</v>
      </c>
      <c r="B8" s="100">
        <f>SUM(B4:B7)</f>
        <v>1999868786</v>
      </c>
      <c r="C8" s="14"/>
      <c r="D8" s="14"/>
      <c r="E8" s="14"/>
      <c r="F8" s="14"/>
    </row>
  </sheetData>
  <mergeCells count="3">
    <mergeCell ref="A2:A3"/>
    <mergeCell ref="B2:B3"/>
    <mergeCell ref="C2:F2"/>
  </mergeCells>
  <phoneticPr fontId="1"/>
  <pageMargins left="0.78740157480314965" right="0.19685039370078741" top="0.59055118110236227" bottom="0.19685039370078741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Normal="100" workbookViewId="0">
      <selection activeCell="D32" sqref="D32"/>
    </sheetView>
  </sheetViews>
  <sheetFormatPr defaultRowHeight="13.5"/>
  <cols>
    <col min="1" max="2" width="35.625" customWidth="1"/>
  </cols>
  <sheetData>
    <row r="1" spans="1:2" ht="24.95" customHeight="1">
      <c r="A1" t="s">
        <v>161</v>
      </c>
    </row>
    <row r="2" spans="1:2" ht="24.95" customHeight="1">
      <c r="A2" t="s">
        <v>162</v>
      </c>
      <c r="B2" s="42" t="s">
        <v>4</v>
      </c>
    </row>
    <row r="3" spans="1:2" s="38" customFormat="1" ht="24.95" customHeight="1">
      <c r="A3" s="34" t="s">
        <v>58</v>
      </c>
      <c r="B3" s="34" t="s">
        <v>120</v>
      </c>
    </row>
    <row r="4" spans="1:2" ht="24.95" customHeight="1">
      <c r="A4" s="13" t="s">
        <v>163</v>
      </c>
      <c r="B4" s="2">
        <v>109388661</v>
      </c>
    </row>
    <row r="5" spans="1:2" ht="24.95" customHeight="1">
      <c r="A5" s="13" t="s">
        <v>251</v>
      </c>
      <c r="B5" s="2">
        <v>87477283</v>
      </c>
    </row>
    <row r="6" spans="1:2" ht="24.95" customHeight="1">
      <c r="A6" s="73" t="s">
        <v>34</v>
      </c>
      <c r="B6" s="100">
        <f>SUM(B4:B5)</f>
        <v>196865944</v>
      </c>
    </row>
  </sheetData>
  <phoneticPr fontId="1"/>
  <pageMargins left="0.78740157480314965" right="0.19685039370078741" top="0.78740157480314965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>
      <selection activeCell="K7" sqref="K7"/>
    </sheetView>
  </sheetViews>
  <sheetFormatPr defaultRowHeight="13.5"/>
  <cols>
    <col min="1" max="9" width="15.625" customWidth="1"/>
  </cols>
  <sheetData>
    <row r="1" spans="1:9" ht="24.95" customHeight="1">
      <c r="A1" t="s">
        <v>26</v>
      </c>
      <c r="I1" s="42" t="s">
        <v>4</v>
      </c>
    </row>
    <row r="2" spans="1:9" ht="24.95" customHeight="1">
      <c r="A2" s="103" t="s">
        <v>5</v>
      </c>
      <c r="B2" s="101" t="s">
        <v>27</v>
      </c>
      <c r="C2" s="101" t="s">
        <v>28</v>
      </c>
      <c r="D2" s="101" t="s">
        <v>29</v>
      </c>
      <c r="E2" s="101" t="s">
        <v>30</v>
      </c>
      <c r="F2" s="101" t="s">
        <v>31</v>
      </c>
      <c r="G2" s="101" t="s">
        <v>32</v>
      </c>
      <c r="H2" s="101" t="s">
        <v>33</v>
      </c>
      <c r="I2" s="101" t="s">
        <v>34</v>
      </c>
    </row>
    <row r="3" spans="1:9" ht="24.95" customHeight="1">
      <c r="A3" s="102"/>
      <c r="B3" s="102"/>
      <c r="C3" s="102"/>
      <c r="D3" s="102"/>
      <c r="E3" s="102"/>
      <c r="F3" s="102"/>
      <c r="G3" s="102"/>
      <c r="H3" s="102"/>
      <c r="I3" s="102"/>
    </row>
    <row r="4" spans="1:9" ht="24.95" customHeight="1">
      <c r="A4" s="91" t="s">
        <v>13</v>
      </c>
      <c r="B4" s="93">
        <v>576806761</v>
      </c>
      <c r="C4" s="93">
        <v>492544429</v>
      </c>
      <c r="D4" s="93">
        <v>608245937</v>
      </c>
      <c r="E4" s="93">
        <v>123122</v>
      </c>
      <c r="F4" s="93">
        <v>665544008</v>
      </c>
      <c r="G4" s="93" t="s">
        <v>213</v>
      </c>
      <c r="H4" s="93">
        <v>253813815</v>
      </c>
      <c r="I4" s="93">
        <v>2597078072</v>
      </c>
    </row>
    <row r="5" spans="1:9" ht="24.95" customHeight="1">
      <c r="A5" s="91" t="s">
        <v>14</v>
      </c>
      <c r="B5" s="94">
        <v>576806761</v>
      </c>
      <c r="C5" s="94">
        <v>214985</v>
      </c>
      <c r="D5" s="94" t="s">
        <v>213</v>
      </c>
      <c r="E5" s="94">
        <v>123122</v>
      </c>
      <c r="F5" s="94">
        <v>69048554</v>
      </c>
      <c r="G5" s="94" t="s">
        <v>213</v>
      </c>
      <c r="H5" s="94">
        <v>1582180</v>
      </c>
      <c r="I5" s="53">
        <v>647775602</v>
      </c>
    </row>
    <row r="6" spans="1:9" ht="24.95" customHeight="1">
      <c r="A6" s="91" t="s">
        <v>15</v>
      </c>
      <c r="B6" s="53" t="s">
        <v>213</v>
      </c>
      <c r="C6" s="53" t="s">
        <v>213</v>
      </c>
      <c r="D6" s="53" t="s">
        <v>213</v>
      </c>
      <c r="E6" s="53" t="s">
        <v>213</v>
      </c>
      <c r="F6" s="53">
        <v>140614183</v>
      </c>
      <c r="G6" s="53" t="s">
        <v>213</v>
      </c>
      <c r="H6" s="53" t="s">
        <v>213</v>
      </c>
      <c r="I6" s="53">
        <v>140614183</v>
      </c>
    </row>
    <row r="7" spans="1:9" ht="24.95" customHeight="1">
      <c r="A7" s="91" t="s">
        <v>16</v>
      </c>
      <c r="B7" s="53" t="s">
        <v>213</v>
      </c>
      <c r="C7" s="53">
        <v>478113617</v>
      </c>
      <c r="D7" s="53">
        <v>607557932</v>
      </c>
      <c r="E7" s="53" t="s">
        <v>213</v>
      </c>
      <c r="F7" s="53">
        <v>454603268</v>
      </c>
      <c r="G7" s="53" t="s">
        <v>213</v>
      </c>
      <c r="H7" s="53">
        <v>252231635</v>
      </c>
      <c r="I7" s="53">
        <v>1792506452</v>
      </c>
    </row>
    <row r="8" spans="1:9" ht="24.95" customHeight="1">
      <c r="A8" s="91" t="s">
        <v>17</v>
      </c>
      <c r="B8" s="53" t="s">
        <v>213</v>
      </c>
      <c r="C8" s="53">
        <v>14215827</v>
      </c>
      <c r="D8" s="53">
        <v>688005</v>
      </c>
      <c r="E8" s="53" t="s">
        <v>213</v>
      </c>
      <c r="F8" s="53">
        <v>1278003</v>
      </c>
      <c r="G8" s="53" t="s">
        <v>213</v>
      </c>
      <c r="H8" s="53" t="s">
        <v>213</v>
      </c>
      <c r="I8" s="53">
        <v>16181835</v>
      </c>
    </row>
    <row r="9" spans="1:9" ht="24.95" customHeight="1">
      <c r="A9" s="91" t="s">
        <v>18</v>
      </c>
      <c r="B9" s="53" t="s">
        <v>213</v>
      </c>
      <c r="C9" s="53" t="s">
        <v>213</v>
      </c>
      <c r="D9" s="53" t="s">
        <v>213</v>
      </c>
      <c r="E9" s="53" t="s">
        <v>213</v>
      </c>
      <c r="F9" s="53" t="s">
        <v>213</v>
      </c>
      <c r="G9" s="53" t="s">
        <v>213</v>
      </c>
      <c r="H9" s="53" t="s">
        <v>213</v>
      </c>
      <c r="I9" s="53" t="s">
        <v>213</v>
      </c>
    </row>
    <row r="10" spans="1:9" ht="24.95" customHeight="1">
      <c r="A10" s="91" t="s">
        <v>19</v>
      </c>
      <c r="B10" s="53" t="s">
        <v>213</v>
      </c>
      <c r="C10" s="53" t="s">
        <v>213</v>
      </c>
      <c r="D10" s="53" t="s">
        <v>213</v>
      </c>
      <c r="E10" s="53" t="s">
        <v>213</v>
      </c>
      <c r="F10" s="53" t="s">
        <v>213</v>
      </c>
      <c r="G10" s="53" t="s">
        <v>213</v>
      </c>
      <c r="H10" s="53" t="s">
        <v>213</v>
      </c>
      <c r="I10" s="53" t="s">
        <v>213</v>
      </c>
    </row>
    <row r="11" spans="1:9" ht="24.95" customHeight="1">
      <c r="A11" s="91" t="s">
        <v>20</v>
      </c>
      <c r="B11" s="53" t="s">
        <v>213</v>
      </c>
      <c r="C11" s="53" t="s">
        <v>213</v>
      </c>
      <c r="D11" s="53" t="s">
        <v>213</v>
      </c>
      <c r="E11" s="53" t="s">
        <v>213</v>
      </c>
      <c r="F11" s="53" t="s">
        <v>213</v>
      </c>
      <c r="G11" s="53" t="s">
        <v>213</v>
      </c>
      <c r="H11" s="53" t="s">
        <v>213</v>
      </c>
      <c r="I11" s="53" t="s">
        <v>213</v>
      </c>
    </row>
    <row r="12" spans="1:9" ht="24.95" customHeight="1">
      <c r="A12" s="91" t="s">
        <v>21</v>
      </c>
      <c r="B12" s="53" t="s">
        <v>213</v>
      </c>
      <c r="C12" s="53" t="s">
        <v>213</v>
      </c>
      <c r="D12" s="53" t="s">
        <v>213</v>
      </c>
      <c r="E12" s="53" t="s">
        <v>213</v>
      </c>
      <c r="F12" s="53" t="s">
        <v>213</v>
      </c>
      <c r="G12" s="53" t="s">
        <v>213</v>
      </c>
      <c r="H12" s="53" t="s">
        <v>213</v>
      </c>
      <c r="I12" s="53" t="s">
        <v>213</v>
      </c>
    </row>
    <row r="13" spans="1:9" ht="24.95" customHeight="1">
      <c r="A13" s="91" t="s">
        <v>22</v>
      </c>
      <c r="B13" s="49" t="s">
        <v>213</v>
      </c>
      <c r="C13" s="49" t="s">
        <v>213</v>
      </c>
      <c r="D13" s="53" t="s">
        <v>213</v>
      </c>
      <c r="E13" s="49" t="s">
        <v>213</v>
      </c>
      <c r="F13" s="53" t="s">
        <v>213</v>
      </c>
      <c r="G13" s="53" t="s">
        <v>213</v>
      </c>
      <c r="H13" s="53" t="s">
        <v>213</v>
      </c>
      <c r="I13" s="49" t="s">
        <v>213</v>
      </c>
    </row>
    <row r="14" spans="1:9" ht="24.95" customHeight="1">
      <c r="A14" s="91" t="s">
        <v>23</v>
      </c>
      <c r="B14" s="49">
        <v>1172890903</v>
      </c>
      <c r="C14" s="49" t="s">
        <v>213</v>
      </c>
      <c r="D14" s="53" t="s">
        <v>213</v>
      </c>
      <c r="E14" s="49" t="s">
        <v>213</v>
      </c>
      <c r="F14" s="53">
        <v>56435435</v>
      </c>
      <c r="G14" s="53">
        <v>235447769</v>
      </c>
      <c r="H14" s="53" t="s">
        <v>213</v>
      </c>
      <c r="I14" s="49">
        <v>1464774107</v>
      </c>
    </row>
    <row r="15" spans="1:9" ht="24.95" customHeight="1">
      <c r="A15" s="91" t="s">
        <v>14</v>
      </c>
      <c r="B15" s="49">
        <v>149956153</v>
      </c>
      <c r="C15" s="53" t="s">
        <v>213</v>
      </c>
      <c r="D15" s="53" t="s">
        <v>213</v>
      </c>
      <c r="E15" s="49" t="s">
        <v>213</v>
      </c>
      <c r="F15" s="53" t="s">
        <v>213</v>
      </c>
      <c r="G15" s="53">
        <v>195385184</v>
      </c>
      <c r="H15" s="53" t="s">
        <v>213</v>
      </c>
      <c r="I15" s="49">
        <v>345341337</v>
      </c>
    </row>
    <row r="16" spans="1:9" ht="24.95" customHeight="1">
      <c r="A16" s="91" t="s">
        <v>16</v>
      </c>
      <c r="B16" s="49">
        <v>5776003</v>
      </c>
      <c r="C16" s="53" t="s">
        <v>213</v>
      </c>
      <c r="D16" s="53" t="s">
        <v>213</v>
      </c>
      <c r="E16" s="53" t="s">
        <v>213</v>
      </c>
      <c r="F16" s="53" t="s">
        <v>213</v>
      </c>
      <c r="G16" s="53">
        <v>3561385</v>
      </c>
      <c r="H16" s="53" t="s">
        <v>213</v>
      </c>
      <c r="I16" s="49">
        <v>9337388</v>
      </c>
    </row>
    <row r="17" spans="1:9" ht="24.95" customHeight="1">
      <c r="A17" s="91" t="s">
        <v>17</v>
      </c>
      <c r="B17" s="49">
        <v>902403534</v>
      </c>
      <c r="C17" s="53" t="s">
        <v>213</v>
      </c>
      <c r="D17" s="53" t="s">
        <v>213</v>
      </c>
      <c r="E17" s="53" t="s">
        <v>213</v>
      </c>
      <c r="F17" s="53">
        <v>56435435</v>
      </c>
      <c r="G17" s="53">
        <v>36501200</v>
      </c>
      <c r="H17" s="53" t="s">
        <v>213</v>
      </c>
      <c r="I17" s="49">
        <v>995340169</v>
      </c>
    </row>
    <row r="18" spans="1:9" ht="24.95" customHeight="1">
      <c r="A18" s="91" t="s">
        <v>21</v>
      </c>
      <c r="B18" s="53" t="s">
        <v>213</v>
      </c>
      <c r="C18" s="53" t="s">
        <v>213</v>
      </c>
      <c r="D18" s="53" t="s">
        <v>213</v>
      </c>
      <c r="E18" s="53" t="s">
        <v>213</v>
      </c>
      <c r="F18" s="53" t="s">
        <v>213</v>
      </c>
      <c r="G18" s="53" t="s">
        <v>213</v>
      </c>
      <c r="H18" s="53" t="s">
        <v>213</v>
      </c>
      <c r="I18" s="53" t="s">
        <v>213</v>
      </c>
    </row>
    <row r="19" spans="1:9" ht="24.95" customHeight="1">
      <c r="A19" s="91" t="s">
        <v>22</v>
      </c>
      <c r="B19" s="49">
        <v>114755213</v>
      </c>
      <c r="C19" s="53" t="s">
        <v>213</v>
      </c>
      <c r="D19" s="53" t="s">
        <v>213</v>
      </c>
      <c r="E19" s="53" t="s">
        <v>213</v>
      </c>
      <c r="F19" s="53" t="s">
        <v>213</v>
      </c>
      <c r="G19" s="53" t="s">
        <v>213</v>
      </c>
      <c r="H19" s="53" t="s">
        <v>213</v>
      </c>
      <c r="I19" s="49">
        <v>114755213</v>
      </c>
    </row>
    <row r="20" spans="1:9" ht="24.95" customHeight="1">
      <c r="A20" s="91" t="s">
        <v>24</v>
      </c>
      <c r="B20" s="49">
        <v>972000</v>
      </c>
      <c r="C20" s="49">
        <v>4582734</v>
      </c>
      <c r="D20" s="49">
        <v>8079438</v>
      </c>
      <c r="E20" s="49" t="s">
        <v>213</v>
      </c>
      <c r="F20" s="49">
        <v>33107577</v>
      </c>
      <c r="G20" s="49">
        <v>19705680</v>
      </c>
      <c r="H20" s="49">
        <v>10790186</v>
      </c>
      <c r="I20" s="49">
        <v>77237615</v>
      </c>
    </row>
    <row r="21" spans="1:9" ht="24.95" customHeight="1">
      <c r="A21" s="92" t="s">
        <v>25</v>
      </c>
      <c r="B21" s="50">
        <v>1750669664</v>
      </c>
      <c r="C21" s="50">
        <v>497127163</v>
      </c>
      <c r="D21" s="50">
        <v>616325375</v>
      </c>
      <c r="E21" s="50">
        <v>123122</v>
      </c>
      <c r="F21" s="50">
        <v>755087020</v>
      </c>
      <c r="G21" s="50">
        <v>255153449</v>
      </c>
      <c r="H21" s="50">
        <v>264604001</v>
      </c>
      <c r="I21" s="50">
        <v>4139089794</v>
      </c>
    </row>
  </sheetData>
  <mergeCells count="9">
    <mergeCell ref="G2:G3"/>
    <mergeCell ref="H2:H3"/>
    <mergeCell ref="I2:I3"/>
    <mergeCell ref="A2:A3"/>
    <mergeCell ref="B2:B3"/>
    <mergeCell ref="C2:C3"/>
    <mergeCell ref="D2:D3"/>
    <mergeCell ref="E2:E3"/>
    <mergeCell ref="F2:F3"/>
  </mergeCells>
  <phoneticPr fontId="1"/>
  <pageMargins left="0.59055118110236227" right="0.19685039370078741" top="0.78740157480314965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topLeftCell="A43" workbookViewId="0">
      <selection activeCell="A2" sqref="A2:H2"/>
    </sheetView>
  </sheetViews>
  <sheetFormatPr defaultRowHeight="13.5"/>
  <cols>
    <col min="1" max="7" width="2.625" customWidth="1"/>
    <col min="8" max="8" width="10.625" customWidth="1"/>
    <col min="9" max="15" width="13.625" customWidth="1"/>
    <col min="16" max="16" width="14.625" customWidth="1"/>
  </cols>
  <sheetData>
    <row r="1" spans="1:16" ht="24.95" customHeight="1">
      <c r="A1" t="s">
        <v>308</v>
      </c>
      <c r="P1" s="42" t="s">
        <v>4</v>
      </c>
    </row>
    <row r="2" spans="1:16" ht="30" customHeight="1">
      <c r="A2" s="181" t="s">
        <v>253</v>
      </c>
      <c r="B2" s="181"/>
      <c r="C2" s="181"/>
      <c r="D2" s="181"/>
      <c r="E2" s="181"/>
      <c r="F2" s="181"/>
      <c r="G2" s="181"/>
      <c r="H2" s="181"/>
      <c r="I2" s="182" t="s">
        <v>254</v>
      </c>
      <c r="J2" s="182" t="s">
        <v>255</v>
      </c>
      <c r="K2" s="182" t="s">
        <v>256</v>
      </c>
      <c r="L2" s="182" t="s">
        <v>257</v>
      </c>
      <c r="M2" s="182" t="s">
        <v>258</v>
      </c>
      <c r="N2" s="182" t="s">
        <v>259</v>
      </c>
      <c r="O2" s="182" t="s">
        <v>260</v>
      </c>
      <c r="P2" s="183" t="s">
        <v>262</v>
      </c>
    </row>
    <row r="3" spans="1:16" ht="15.95" customHeight="1">
      <c r="A3" s="184" t="s">
        <v>264</v>
      </c>
      <c r="B3" s="185"/>
      <c r="C3" s="185"/>
      <c r="D3" s="185"/>
      <c r="E3" s="185"/>
      <c r="F3" s="185"/>
      <c r="G3" s="185"/>
      <c r="H3" s="186"/>
      <c r="I3" s="177">
        <v>201921887</v>
      </c>
      <c r="J3" s="177">
        <v>117094787</v>
      </c>
      <c r="K3" s="177">
        <v>270865463</v>
      </c>
      <c r="L3" s="177">
        <v>97556249</v>
      </c>
      <c r="M3" s="177">
        <v>264207814</v>
      </c>
      <c r="N3" s="177">
        <v>61276657</v>
      </c>
      <c r="O3" s="177">
        <v>503170492</v>
      </c>
      <c r="P3" s="178">
        <v>1516093349</v>
      </c>
    </row>
    <row r="4" spans="1:16" ht="15.95" customHeight="1">
      <c r="A4" s="184"/>
      <c r="B4" s="185" t="s">
        <v>265</v>
      </c>
      <c r="C4" s="185"/>
      <c r="D4" s="185"/>
      <c r="E4" s="185"/>
      <c r="F4" s="185"/>
      <c r="G4" s="185"/>
      <c r="H4" s="186"/>
      <c r="I4" s="177">
        <v>134927175</v>
      </c>
      <c r="J4" s="177">
        <v>114679296</v>
      </c>
      <c r="K4" s="177">
        <v>106717268</v>
      </c>
      <c r="L4" s="177">
        <v>53150797</v>
      </c>
      <c r="M4" s="177">
        <v>172143530</v>
      </c>
      <c r="N4" s="177">
        <v>58242530</v>
      </c>
      <c r="O4" s="177">
        <v>470935246</v>
      </c>
      <c r="P4" s="178">
        <v>1110795842</v>
      </c>
    </row>
    <row r="5" spans="1:16" ht="15.95" customHeight="1">
      <c r="A5" s="184"/>
      <c r="B5" s="185"/>
      <c r="C5" s="185" t="s">
        <v>266</v>
      </c>
      <c r="D5" s="185"/>
      <c r="E5" s="185"/>
      <c r="F5" s="185"/>
      <c r="G5" s="185"/>
      <c r="H5" s="186"/>
      <c r="I5" s="177">
        <v>16082043</v>
      </c>
      <c r="J5" s="177">
        <v>33772090</v>
      </c>
      <c r="K5" s="177">
        <v>41377224</v>
      </c>
      <c r="L5" s="177">
        <v>16360139</v>
      </c>
      <c r="M5" s="177">
        <v>20850084</v>
      </c>
      <c r="N5" s="177">
        <v>4220300</v>
      </c>
      <c r="O5" s="177">
        <v>144654112</v>
      </c>
      <c r="P5" s="178">
        <v>277315992</v>
      </c>
    </row>
    <row r="6" spans="1:16" ht="15.95" customHeight="1">
      <c r="A6" s="187"/>
      <c r="B6" s="188"/>
      <c r="C6" s="188"/>
      <c r="D6" s="188" t="s">
        <v>267</v>
      </c>
      <c r="E6" s="188"/>
      <c r="F6" s="188"/>
      <c r="G6" s="188"/>
      <c r="H6" s="189"/>
      <c r="I6" s="177">
        <v>16082043</v>
      </c>
      <c r="J6" s="177">
        <v>32582690</v>
      </c>
      <c r="K6" s="177">
        <v>39892504</v>
      </c>
      <c r="L6" s="177">
        <v>14906939</v>
      </c>
      <c r="M6" s="177">
        <v>19746784</v>
      </c>
      <c r="N6" s="177">
        <v>1632000</v>
      </c>
      <c r="O6" s="177">
        <v>116625836</v>
      </c>
      <c r="P6" s="178">
        <v>241468796</v>
      </c>
    </row>
    <row r="7" spans="1:16" ht="15.95" customHeight="1">
      <c r="A7" s="184"/>
      <c r="B7" s="185"/>
      <c r="C7" s="185"/>
      <c r="D7" s="185"/>
      <c r="E7" s="185" t="s">
        <v>268</v>
      </c>
      <c r="F7" s="185"/>
      <c r="G7" s="185"/>
      <c r="H7" s="186"/>
      <c r="I7" s="177">
        <v>7878600</v>
      </c>
      <c r="J7" s="177">
        <v>16628400</v>
      </c>
      <c r="K7" s="177">
        <v>20025600</v>
      </c>
      <c r="L7" s="177">
        <v>8254800</v>
      </c>
      <c r="M7" s="177">
        <v>9972900</v>
      </c>
      <c r="N7" s="177" t="s">
        <v>213</v>
      </c>
      <c r="O7" s="177">
        <v>47966140</v>
      </c>
      <c r="P7" s="178">
        <v>110726440</v>
      </c>
    </row>
    <row r="8" spans="1:16" ht="15.95" customHeight="1">
      <c r="A8" s="184"/>
      <c r="B8" s="185"/>
      <c r="C8" s="185"/>
      <c r="D8" s="185"/>
      <c r="E8" s="185" t="s">
        <v>269</v>
      </c>
      <c r="F8" s="185"/>
      <c r="G8" s="185"/>
      <c r="H8" s="186"/>
      <c r="I8" s="177">
        <v>771821</v>
      </c>
      <c r="J8" s="177">
        <v>43296</v>
      </c>
      <c r="K8" s="177">
        <v>490569</v>
      </c>
      <c r="L8" s="177">
        <v>212874</v>
      </c>
      <c r="M8" s="177">
        <v>105425</v>
      </c>
      <c r="N8" s="177" t="s">
        <v>213</v>
      </c>
      <c r="O8" s="177">
        <v>1801819</v>
      </c>
      <c r="P8" s="178">
        <v>3425804</v>
      </c>
    </row>
    <row r="9" spans="1:16" ht="15.95" customHeight="1">
      <c r="A9" s="184"/>
      <c r="B9" s="185"/>
      <c r="C9" s="185"/>
      <c r="D9" s="185"/>
      <c r="E9" s="185" t="s">
        <v>270</v>
      </c>
      <c r="F9" s="185"/>
      <c r="G9" s="185"/>
      <c r="H9" s="186"/>
      <c r="I9" s="177">
        <v>7431622</v>
      </c>
      <c r="J9" s="177">
        <v>15910994</v>
      </c>
      <c r="K9" s="177">
        <v>19376335</v>
      </c>
      <c r="L9" s="177">
        <v>6439265</v>
      </c>
      <c r="M9" s="177">
        <v>9668459</v>
      </c>
      <c r="N9" s="177">
        <v>1632000</v>
      </c>
      <c r="O9" s="177">
        <v>66857877</v>
      </c>
      <c r="P9" s="178">
        <v>127316552</v>
      </c>
    </row>
    <row r="10" spans="1:16" ht="15.95" customHeight="1">
      <c r="A10" s="184"/>
      <c r="B10" s="185"/>
      <c r="C10" s="185"/>
      <c r="D10" s="185" t="s">
        <v>271</v>
      </c>
      <c r="E10" s="185"/>
      <c r="F10" s="185"/>
      <c r="G10" s="185"/>
      <c r="H10" s="186"/>
      <c r="I10" s="177" t="s">
        <v>213</v>
      </c>
      <c r="J10" s="177" t="s">
        <v>213</v>
      </c>
      <c r="K10" s="177" t="s">
        <v>213</v>
      </c>
      <c r="L10" s="177" t="s">
        <v>213</v>
      </c>
      <c r="M10" s="177" t="s">
        <v>213</v>
      </c>
      <c r="N10" s="177" t="s">
        <v>213</v>
      </c>
      <c r="O10" s="177" t="s">
        <v>213</v>
      </c>
      <c r="P10" s="178" t="s">
        <v>213</v>
      </c>
    </row>
    <row r="11" spans="1:16" ht="15.95" customHeight="1">
      <c r="A11" s="184"/>
      <c r="B11" s="185"/>
      <c r="C11" s="185"/>
      <c r="D11" s="185" t="s">
        <v>272</v>
      </c>
      <c r="E11" s="185"/>
      <c r="F11" s="185"/>
      <c r="G11" s="185"/>
      <c r="H11" s="186"/>
      <c r="I11" s="177" t="s">
        <v>213</v>
      </c>
      <c r="J11" s="177" t="s">
        <v>213</v>
      </c>
      <c r="K11" s="177" t="s">
        <v>213</v>
      </c>
      <c r="L11" s="177" t="s">
        <v>213</v>
      </c>
      <c r="M11" s="177" t="s">
        <v>213</v>
      </c>
      <c r="N11" s="177" t="s">
        <v>213</v>
      </c>
      <c r="O11" s="177">
        <v>5505401</v>
      </c>
      <c r="P11" s="178">
        <v>5505401</v>
      </c>
    </row>
    <row r="12" spans="1:16" ht="15.95" customHeight="1">
      <c r="A12" s="184"/>
      <c r="B12" s="185"/>
      <c r="C12" s="185"/>
      <c r="D12" s="185" t="s">
        <v>261</v>
      </c>
      <c r="E12" s="185"/>
      <c r="F12" s="185"/>
      <c r="G12" s="185"/>
      <c r="H12" s="186"/>
      <c r="I12" s="177" t="s">
        <v>213</v>
      </c>
      <c r="J12" s="177">
        <v>1189400</v>
      </c>
      <c r="K12" s="177">
        <v>1484720</v>
      </c>
      <c r="L12" s="177">
        <v>1453200</v>
      </c>
      <c r="M12" s="177">
        <v>1103300</v>
      </c>
      <c r="N12" s="177">
        <v>2588300</v>
      </c>
      <c r="O12" s="177">
        <v>22522875</v>
      </c>
      <c r="P12" s="178">
        <v>30341795</v>
      </c>
    </row>
    <row r="13" spans="1:16" ht="15.95" customHeight="1">
      <c r="A13" s="184"/>
      <c r="B13" s="185"/>
      <c r="C13" s="185" t="s">
        <v>273</v>
      </c>
      <c r="D13" s="185"/>
      <c r="E13" s="185"/>
      <c r="F13" s="185"/>
      <c r="G13" s="185"/>
      <c r="H13" s="186"/>
      <c r="I13" s="177">
        <v>114335621</v>
      </c>
      <c r="J13" s="177">
        <v>78463101</v>
      </c>
      <c r="K13" s="177">
        <v>64308681</v>
      </c>
      <c r="L13" s="177">
        <v>36790658</v>
      </c>
      <c r="M13" s="177">
        <v>151232858</v>
      </c>
      <c r="N13" s="177">
        <v>53511530</v>
      </c>
      <c r="O13" s="177">
        <v>319701888</v>
      </c>
      <c r="P13" s="178">
        <v>818344337</v>
      </c>
    </row>
    <row r="14" spans="1:16" ht="15.95" customHeight="1">
      <c r="A14" s="190"/>
      <c r="B14" s="191"/>
      <c r="C14" s="191"/>
      <c r="D14" s="191" t="s">
        <v>274</v>
      </c>
      <c r="E14" s="191"/>
      <c r="F14" s="191"/>
      <c r="G14" s="191"/>
      <c r="H14" s="192"/>
      <c r="I14" s="177">
        <v>28170886</v>
      </c>
      <c r="J14" s="177">
        <v>47499349</v>
      </c>
      <c r="K14" s="177">
        <v>31279758</v>
      </c>
      <c r="L14" s="177">
        <v>36225777</v>
      </c>
      <c r="M14" s="177">
        <v>47195384</v>
      </c>
      <c r="N14" s="177">
        <v>46544937</v>
      </c>
      <c r="O14" s="177">
        <v>276454291</v>
      </c>
      <c r="P14" s="180">
        <v>513370382</v>
      </c>
    </row>
    <row r="15" spans="1:16" ht="15.95" customHeight="1">
      <c r="A15" s="193"/>
      <c r="B15" s="194"/>
      <c r="C15" s="194"/>
      <c r="D15" s="194" t="s">
        <v>275</v>
      </c>
      <c r="E15" s="194"/>
      <c r="F15" s="194"/>
      <c r="G15" s="194"/>
      <c r="H15" s="195"/>
      <c r="I15" s="178">
        <v>13564484</v>
      </c>
      <c r="J15" s="178">
        <v>5242674</v>
      </c>
      <c r="K15" s="178">
        <v>1171030</v>
      </c>
      <c r="L15" s="178">
        <v>537041</v>
      </c>
      <c r="M15" s="178">
        <v>53214669</v>
      </c>
      <c r="N15" s="178">
        <v>328017</v>
      </c>
      <c r="O15" s="178">
        <v>9941276</v>
      </c>
      <c r="P15" s="180">
        <v>83999191</v>
      </c>
    </row>
    <row r="16" spans="1:16" ht="15.95" customHeight="1">
      <c r="A16" s="187"/>
      <c r="B16" s="188"/>
      <c r="C16" s="188"/>
      <c r="D16" s="188" t="s">
        <v>276</v>
      </c>
      <c r="E16" s="188"/>
      <c r="F16" s="188"/>
      <c r="G16" s="188"/>
      <c r="H16" s="189"/>
      <c r="I16" s="179">
        <v>72495301</v>
      </c>
      <c r="J16" s="179">
        <v>25676818</v>
      </c>
      <c r="K16" s="179">
        <v>31857893</v>
      </c>
      <c r="L16" s="179" t="s">
        <v>213</v>
      </c>
      <c r="M16" s="179">
        <v>50777695</v>
      </c>
      <c r="N16" s="179">
        <v>6629496</v>
      </c>
      <c r="O16" s="179">
        <v>32118111</v>
      </c>
      <c r="P16" s="180">
        <v>219555314</v>
      </c>
    </row>
    <row r="17" spans="1:16" ht="15.95" customHeight="1">
      <c r="A17" s="187"/>
      <c r="B17" s="188"/>
      <c r="C17" s="188"/>
      <c r="D17" s="188"/>
      <c r="E17" s="188" t="s">
        <v>277</v>
      </c>
      <c r="F17" s="188"/>
      <c r="G17" s="188"/>
      <c r="H17" s="189"/>
      <c r="I17" s="179" t="s">
        <v>213</v>
      </c>
      <c r="J17" s="179">
        <v>24131078</v>
      </c>
      <c r="K17" s="179">
        <v>28556862</v>
      </c>
      <c r="L17" s="179" t="s">
        <v>213</v>
      </c>
      <c r="M17" s="179">
        <v>37765805</v>
      </c>
      <c r="N17" s="179" t="s">
        <v>213</v>
      </c>
      <c r="O17" s="179">
        <v>17293137</v>
      </c>
      <c r="P17" s="180">
        <v>107746882</v>
      </c>
    </row>
    <row r="18" spans="1:16" ht="15.95" customHeight="1">
      <c r="A18" s="187"/>
      <c r="B18" s="188"/>
      <c r="C18" s="188"/>
      <c r="D18" s="188"/>
      <c r="E18" s="188" t="s">
        <v>278</v>
      </c>
      <c r="F18" s="188"/>
      <c r="G18" s="188"/>
      <c r="H18" s="189"/>
      <c r="I18" s="179" t="s">
        <v>213</v>
      </c>
      <c r="J18" s="179">
        <v>559419</v>
      </c>
      <c r="K18" s="179">
        <v>172000</v>
      </c>
      <c r="L18" s="179" t="s">
        <v>213</v>
      </c>
      <c r="M18" s="179">
        <v>194500</v>
      </c>
      <c r="N18" s="179" t="s">
        <v>213</v>
      </c>
      <c r="O18" s="179" t="s">
        <v>213</v>
      </c>
      <c r="P18" s="180">
        <v>925919</v>
      </c>
    </row>
    <row r="19" spans="1:16" ht="15.95" customHeight="1">
      <c r="A19" s="187"/>
      <c r="B19" s="188"/>
      <c r="C19" s="188"/>
      <c r="D19" s="188"/>
      <c r="E19" s="188" t="s">
        <v>279</v>
      </c>
      <c r="F19" s="188"/>
      <c r="G19" s="188"/>
      <c r="H19" s="189"/>
      <c r="I19" s="179" t="s">
        <v>213</v>
      </c>
      <c r="J19" s="179" t="s">
        <v>213</v>
      </c>
      <c r="K19" s="179" t="s">
        <v>213</v>
      </c>
      <c r="L19" s="179" t="s">
        <v>213</v>
      </c>
      <c r="M19" s="179" t="s">
        <v>213</v>
      </c>
      <c r="N19" s="179" t="s">
        <v>213</v>
      </c>
      <c r="O19" s="179" t="s">
        <v>213</v>
      </c>
      <c r="P19" s="180" t="s">
        <v>213</v>
      </c>
    </row>
    <row r="20" spans="1:16" ht="15.95" customHeight="1">
      <c r="A20" s="187"/>
      <c r="B20" s="188"/>
      <c r="C20" s="188"/>
      <c r="D20" s="188"/>
      <c r="E20" s="188" t="s">
        <v>280</v>
      </c>
      <c r="F20" s="188"/>
      <c r="G20" s="188"/>
      <c r="H20" s="189"/>
      <c r="I20" s="179" t="s">
        <v>213</v>
      </c>
      <c r="J20" s="179" t="s">
        <v>213</v>
      </c>
      <c r="K20" s="179" t="s">
        <v>213</v>
      </c>
      <c r="L20" s="179" t="s">
        <v>213</v>
      </c>
      <c r="M20" s="179" t="s">
        <v>213</v>
      </c>
      <c r="N20" s="179" t="s">
        <v>213</v>
      </c>
      <c r="O20" s="179" t="s">
        <v>213</v>
      </c>
      <c r="P20" s="180" t="s">
        <v>213</v>
      </c>
    </row>
    <row r="21" spans="1:16" ht="15.95" customHeight="1">
      <c r="A21" s="187"/>
      <c r="B21" s="188"/>
      <c r="C21" s="188"/>
      <c r="D21" s="188"/>
      <c r="E21" s="188" t="s">
        <v>281</v>
      </c>
      <c r="F21" s="188"/>
      <c r="G21" s="188"/>
      <c r="H21" s="189"/>
      <c r="I21" s="179" t="s">
        <v>213</v>
      </c>
      <c r="J21" s="179" t="s">
        <v>213</v>
      </c>
      <c r="K21" s="179" t="s">
        <v>213</v>
      </c>
      <c r="L21" s="179" t="s">
        <v>213</v>
      </c>
      <c r="M21" s="179" t="s">
        <v>213</v>
      </c>
      <c r="N21" s="179" t="s">
        <v>213</v>
      </c>
      <c r="O21" s="179" t="s">
        <v>213</v>
      </c>
      <c r="P21" s="180" t="s">
        <v>213</v>
      </c>
    </row>
    <row r="22" spans="1:16" ht="15.95" customHeight="1">
      <c r="A22" s="187"/>
      <c r="B22" s="188"/>
      <c r="C22" s="188"/>
      <c r="D22" s="188"/>
      <c r="E22" s="188" t="s">
        <v>282</v>
      </c>
      <c r="F22" s="188"/>
      <c r="G22" s="188"/>
      <c r="H22" s="189"/>
      <c r="I22" s="179" t="s">
        <v>213</v>
      </c>
      <c r="J22" s="179" t="s">
        <v>213</v>
      </c>
      <c r="K22" s="179" t="s">
        <v>213</v>
      </c>
      <c r="L22" s="179" t="s">
        <v>213</v>
      </c>
      <c r="M22" s="179" t="s">
        <v>213</v>
      </c>
      <c r="N22" s="179" t="s">
        <v>213</v>
      </c>
      <c r="O22" s="179" t="s">
        <v>213</v>
      </c>
      <c r="P22" s="180" t="s">
        <v>213</v>
      </c>
    </row>
    <row r="23" spans="1:16" ht="15.95" customHeight="1">
      <c r="A23" s="187"/>
      <c r="B23" s="188"/>
      <c r="C23" s="188"/>
      <c r="D23" s="188"/>
      <c r="E23" s="188" t="s">
        <v>283</v>
      </c>
      <c r="F23" s="188"/>
      <c r="G23" s="188"/>
      <c r="H23" s="189"/>
      <c r="I23" s="179">
        <v>304000</v>
      </c>
      <c r="J23" s="179" t="s">
        <v>213</v>
      </c>
      <c r="K23" s="179" t="s">
        <v>213</v>
      </c>
      <c r="L23" s="179" t="s">
        <v>213</v>
      </c>
      <c r="M23" s="179" t="s">
        <v>213</v>
      </c>
      <c r="N23" s="179">
        <v>869446</v>
      </c>
      <c r="O23" s="179" t="s">
        <v>213</v>
      </c>
      <c r="P23" s="180">
        <v>1173446</v>
      </c>
    </row>
    <row r="24" spans="1:16" ht="15.95" customHeight="1">
      <c r="A24" s="187"/>
      <c r="B24" s="188"/>
      <c r="C24" s="188"/>
      <c r="D24" s="188"/>
      <c r="E24" s="188" t="s">
        <v>284</v>
      </c>
      <c r="F24" s="188"/>
      <c r="G24" s="188"/>
      <c r="H24" s="189"/>
      <c r="I24" s="179">
        <v>72191301</v>
      </c>
      <c r="J24" s="179" t="s">
        <v>213</v>
      </c>
      <c r="K24" s="179" t="s">
        <v>213</v>
      </c>
      <c r="L24" s="179" t="s">
        <v>213</v>
      </c>
      <c r="M24" s="179">
        <v>604800</v>
      </c>
      <c r="N24" s="179">
        <v>5760050</v>
      </c>
      <c r="O24" s="179" t="s">
        <v>213</v>
      </c>
      <c r="P24" s="180">
        <v>78556151</v>
      </c>
    </row>
    <row r="25" spans="1:16" ht="15.95" customHeight="1">
      <c r="A25" s="187"/>
      <c r="B25" s="188"/>
      <c r="C25" s="188"/>
      <c r="D25" s="188"/>
      <c r="E25" s="188" t="s">
        <v>285</v>
      </c>
      <c r="F25" s="188"/>
      <c r="G25" s="188"/>
      <c r="H25" s="189"/>
      <c r="I25" s="179" t="s">
        <v>213</v>
      </c>
      <c r="J25" s="179" t="s">
        <v>213</v>
      </c>
      <c r="K25" s="179" t="s">
        <v>213</v>
      </c>
      <c r="L25" s="179" t="s">
        <v>213</v>
      </c>
      <c r="M25" s="179" t="s">
        <v>213</v>
      </c>
      <c r="N25" s="179" t="s">
        <v>213</v>
      </c>
      <c r="O25" s="179" t="s">
        <v>213</v>
      </c>
      <c r="P25" s="180" t="s">
        <v>213</v>
      </c>
    </row>
    <row r="26" spans="1:16" ht="15.95" customHeight="1">
      <c r="A26" s="187"/>
      <c r="B26" s="188"/>
      <c r="C26" s="188"/>
      <c r="D26" s="188"/>
      <c r="E26" s="188" t="s">
        <v>263</v>
      </c>
      <c r="F26" s="188"/>
      <c r="G26" s="188"/>
      <c r="H26" s="189"/>
      <c r="I26" s="179" t="s">
        <v>213</v>
      </c>
      <c r="J26" s="179">
        <v>986321</v>
      </c>
      <c r="K26" s="179">
        <v>3129031</v>
      </c>
      <c r="L26" s="179" t="s">
        <v>213</v>
      </c>
      <c r="M26" s="179">
        <v>12212590</v>
      </c>
      <c r="N26" s="179" t="s">
        <v>213</v>
      </c>
      <c r="O26" s="179">
        <v>14624974</v>
      </c>
      <c r="P26" s="180">
        <v>30952916</v>
      </c>
    </row>
    <row r="27" spans="1:16" ht="15.95" customHeight="1">
      <c r="A27" s="187"/>
      <c r="B27" s="188"/>
      <c r="C27" s="188"/>
      <c r="D27" s="188"/>
      <c r="E27" s="188" t="s">
        <v>286</v>
      </c>
      <c r="F27" s="188"/>
      <c r="G27" s="188"/>
      <c r="H27" s="189"/>
      <c r="I27" s="179" t="s">
        <v>213</v>
      </c>
      <c r="J27" s="179" t="s">
        <v>213</v>
      </c>
      <c r="K27" s="179" t="s">
        <v>213</v>
      </c>
      <c r="L27" s="179" t="s">
        <v>213</v>
      </c>
      <c r="M27" s="179" t="s">
        <v>213</v>
      </c>
      <c r="N27" s="179" t="s">
        <v>213</v>
      </c>
      <c r="O27" s="179">
        <v>200000</v>
      </c>
      <c r="P27" s="180">
        <v>200000</v>
      </c>
    </row>
    <row r="28" spans="1:16" ht="15.95" customHeight="1">
      <c r="A28" s="187"/>
      <c r="B28" s="188"/>
      <c r="C28" s="188"/>
      <c r="D28" s="188"/>
      <c r="E28" s="188" t="s">
        <v>287</v>
      </c>
      <c r="F28" s="188"/>
      <c r="G28" s="188"/>
      <c r="H28" s="189"/>
      <c r="I28" s="179" t="s">
        <v>213</v>
      </c>
      <c r="J28" s="179" t="s">
        <v>213</v>
      </c>
      <c r="K28" s="179" t="s">
        <v>213</v>
      </c>
      <c r="L28" s="179" t="s">
        <v>213</v>
      </c>
      <c r="M28" s="179" t="s">
        <v>213</v>
      </c>
      <c r="N28" s="179" t="s">
        <v>213</v>
      </c>
      <c r="O28" s="179" t="s">
        <v>213</v>
      </c>
      <c r="P28" s="180" t="s">
        <v>213</v>
      </c>
    </row>
    <row r="29" spans="1:16" ht="15.95" customHeight="1">
      <c r="A29" s="187"/>
      <c r="B29" s="188"/>
      <c r="C29" s="188"/>
      <c r="D29" s="188" t="s">
        <v>261</v>
      </c>
      <c r="E29" s="188"/>
      <c r="F29" s="188"/>
      <c r="G29" s="188"/>
      <c r="H29" s="189"/>
      <c r="I29" s="179">
        <v>104950</v>
      </c>
      <c r="J29" s="179">
        <v>44260</v>
      </c>
      <c r="K29" s="179" t="s">
        <v>213</v>
      </c>
      <c r="L29" s="179">
        <v>27840</v>
      </c>
      <c r="M29" s="179">
        <v>45110</v>
      </c>
      <c r="N29" s="179">
        <v>9080</v>
      </c>
      <c r="O29" s="179">
        <v>1188210</v>
      </c>
      <c r="P29" s="180">
        <v>1419450</v>
      </c>
    </row>
    <row r="30" spans="1:16" ht="15.95" customHeight="1">
      <c r="A30" s="187"/>
      <c r="B30" s="188"/>
      <c r="C30" s="188" t="s">
        <v>288</v>
      </c>
      <c r="D30" s="188"/>
      <c r="E30" s="188"/>
      <c r="F30" s="188"/>
      <c r="G30" s="188"/>
      <c r="H30" s="189"/>
      <c r="I30" s="179">
        <v>4509511</v>
      </c>
      <c r="J30" s="179">
        <v>2444105</v>
      </c>
      <c r="K30" s="179">
        <v>1031363</v>
      </c>
      <c r="L30" s="179" t="s">
        <v>213</v>
      </c>
      <c r="M30" s="179">
        <v>60588</v>
      </c>
      <c r="N30" s="179">
        <v>510700</v>
      </c>
      <c r="O30" s="179">
        <v>6579246</v>
      </c>
      <c r="P30" s="180">
        <v>15135513</v>
      </c>
    </row>
    <row r="31" spans="1:16" ht="15.95" customHeight="1">
      <c r="A31" s="187"/>
      <c r="B31" s="188"/>
      <c r="C31" s="188"/>
      <c r="D31" s="188" t="s">
        <v>289</v>
      </c>
      <c r="E31" s="188"/>
      <c r="F31" s="188"/>
      <c r="G31" s="188"/>
      <c r="H31" s="189"/>
      <c r="I31" s="179">
        <v>4509511</v>
      </c>
      <c r="J31" s="179">
        <v>2289227</v>
      </c>
      <c r="K31" s="179" t="s">
        <v>213</v>
      </c>
      <c r="L31" s="179" t="s">
        <v>213</v>
      </c>
      <c r="M31" s="179" t="s">
        <v>213</v>
      </c>
      <c r="N31" s="179">
        <v>34030</v>
      </c>
      <c r="O31" s="179">
        <v>4920834</v>
      </c>
      <c r="P31" s="180">
        <v>11753602</v>
      </c>
    </row>
    <row r="32" spans="1:16" ht="15.95" customHeight="1">
      <c r="A32" s="187"/>
      <c r="B32" s="188"/>
      <c r="C32" s="188"/>
      <c r="D32" s="188" t="s">
        <v>290</v>
      </c>
      <c r="E32" s="188"/>
      <c r="F32" s="188"/>
      <c r="G32" s="188"/>
      <c r="H32" s="189"/>
      <c r="I32" s="179" t="s">
        <v>213</v>
      </c>
      <c r="J32" s="179" t="s">
        <v>213</v>
      </c>
      <c r="K32" s="179" t="s">
        <v>213</v>
      </c>
      <c r="L32" s="179" t="s">
        <v>213</v>
      </c>
      <c r="M32" s="179" t="s">
        <v>213</v>
      </c>
      <c r="N32" s="179" t="s">
        <v>213</v>
      </c>
      <c r="O32" s="179" t="s">
        <v>213</v>
      </c>
      <c r="P32" s="180" t="s">
        <v>213</v>
      </c>
    </row>
    <row r="33" spans="1:16" ht="15.95" customHeight="1">
      <c r="A33" s="187"/>
      <c r="B33" s="188"/>
      <c r="C33" s="188"/>
      <c r="D33" s="188" t="s">
        <v>261</v>
      </c>
      <c r="E33" s="188"/>
      <c r="F33" s="188"/>
      <c r="G33" s="188"/>
      <c r="H33" s="189"/>
      <c r="I33" s="179" t="s">
        <v>213</v>
      </c>
      <c r="J33" s="179">
        <v>154878</v>
      </c>
      <c r="K33" s="179">
        <v>1031363</v>
      </c>
      <c r="L33" s="179" t="s">
        <v>213</v>
      </c>
      <c r="M33" s="179">
        <v>60588</v>
      </c>
      <c r="N33" s="179">
        <v>476670</v>
      </c>
      <c r="O33" s="179">
        <v>1658412</v>
      </c>
      <c r="P33" s="180">
        <v>3381911</v>
      </c>
    </row>
    <row r="34" spans="1:16" ht="15.95" customHeight="1">
      <c r="A34" s="187"/>
      <c r="B34" s="188"/>
      <c r="C34" s="188"/>
      <c r="D34" s="188"/>
      <c r="E34" s="188" t="s">
        <v>291</v>
      </c>
      <c r="F34" s="188"/>
      <c r="G34" s="188"/>
      <c r="H34" s="189"/>
      <c r="I34" s="179" t="s">
        <v>213</v>
      </c>
      <c r="J34" s="179" t="s">
        <v>213</v>
      </c>
      <c r="K34" s="179" t="s">
        <v>213</v>
      </c>
      <c r="L34" s="179" t="s">
        <v>213</v>
      </c>
      <c r="M34" s="179" t="s">
        <v>213</v>
      </c>
      <c r="N34" s="179" t="s">
        <v>213</v>
      </c>
      <c r="O34" s="179" t="s">
        <v>213</v>
      </c>
      <c r="P34" s="180" t="s">
        <v>213</v>
      </c>
    </row>
    <row r="35" spans="1:16" ht="15.95" customHeight="1">
      <c r="A35" s="187"/>
      <c r="B35" s="188"/>
      <c r="C35" s="188"/>
      <c r="D35" s="188"/>
      <c r="E35" s="188" t="s">
        <v>261</v>
      </c>
      <c r="F35" s="188"/>
      <c r="G35" s="188"/>
      <c r="H35" s="189"/>
      <c r="I35" s="179" t="s">
        <v>213</v>
      </c>
      <c r="J35" s="179">
        <v>154878</v>
      </c>
      <c r="K35" s="179">
        <v>1031363</v>
      </c>
      <c r="L35" s="179" t="s">
        <v>213</v>
      </c>
      <c r="M35" s="179">
        <v>60588</v>
      </c>
      <c r="N35" s="179">
        <v>476670</v>
      </c>
      <c r="O35" s="179">
        <v>1658412</v>
      </c>
      <c r="P35" s="180">
        <v>3381911</v>
      </c>
    </row>
    <row r="36" spans="1:16" ht="15.95" customHeight="1">
      <c r="A36" s="187"/>
      <c r="B36" s="188" t="s">
        <v>292</v>
      </c>
      <c r="C36" s="188"/>
      <c r="D36" s="188"/>
      <c r="E36" s="188"/>
      <c r="F36" s="188"/>
      <c r="G36" s="188"/>
      <c r="H36" s="189"/>
      <c r="I36" s="179">
        <v>66994712</v>
      </c>
      <c r="J36" s="179">
        <v>2415491</v>
      </c>
      <c r="K36" s="179">
        <v>164148195</v>
      </c>
      <c r="L36" s="179">
        <v>44405452</v>
      </c>
      <c r="M36" s="179">
        <v>92064284</v>
      </c>
      <c r="N36" s="179">
        <v>3034127</v>
      </c>
      <c r="O36" s="179">
        <v>32235246</v>
      </c>
      <c r="P36" s="180">
        <v>405297507</v>
      </c>
    </row>
    <row r="37" spans="1:16" ht="15.95" customHeight="1">
      <c r="A37" s="187"/>
      <c r="B37" s="188"/>
      <c r="C37" s="188" t="s">
        <v>293</v>
      </c>
      <c r="D37" s="188"/>
      <c r="E37" s="188"/>
      <c r="F37" s="188"/>
      <c r="G37" s="188"/>
      <c r="H37" s="189"/>
      <c r="I37" s="179">
        <v>3332512</v>
      </c>
      <c r="J37" s="179">
        <v>2374491</v>
      </c>
      <c r="K37" s="179">
        <v>75524777</v>
      </c>
      <c r="L37" s="179">
        <v>538536</v>
      </c>
      <c r="M37" s="179">
        <v>86530184</v>
      </c>
      <c r="N37" s="179">
        <v>3015427</v>
      </c>
      <c r="O37" s="179">
        <v>32014946</v>
      </c>
      <c r="P37" s="180">
        <v>203330873</v>
      </c>
    </row>
    <row r="38" spans="1:16" ht="15.95" customHeight="1">
      <c r="A38" s="187"/>
      <c r="B38" s="188"/>
      <c r="C38" s="188" t="s">
        <v>294</v>
      </c>
      <c r="D38" s="188"/>
      <c r="E38" s="188"/>
      <c r="F38" s="188"/>
      <c r="G38" s="188"/>
      <c r="H38" s="189"/>
      <c r="I38" s="179" t="s">
        <v>213</v>
      </c>
      <c r="J38" s="179" t="s">
        <v>213</v>
      </c>
      <c r="K38" s="179">
        <v>49394513</v>
      </c>
      <c r="L38" s="179">
        <v>3383316</v>
      </c>
      <c r="M38" s="179" t="s">
        <v>213</v>
      </c>
      <c r="N38" s="179" t="s">
        <v>213</v>
      </c>
      <c r="O38" s="179" t="s">
        <v>213</v>
      </c>
      <c r="P38" s="180">
        <v>52777829</v>
      </c>
    </row>
    <row r="39" spans="1:16" ht="15.95" customHeight="1">
      <c r="A39" s="187"/>
      <c r="B39" s="188"/>
      <c r="C39" s="188" t="s">
        <v>295</v>
      </c>
      <c r="D39" s="188"/>
      <c r="E39" s="188"/>
      <c r="F39" s="188"/>
      <c r="G39" s="188"/>
      <c r="H39" s="189"/>
      <c r="I39" s="179">
        <v>63551000</v>
      </c>
      <c r="J39" s="179" t="s">
        <v>213</v>
      </c>
      <c r="K39" s="179">
        <v>39228905</v>
      </c>
      <c r="L39" s="179">
        <v>40459000</v>
      </c>
      <c r="M39" s="179">
        <v>5500000</v>
      </c>
      <c r="N39" s="179" t="s">
        <v>213</v>
      </c>
      <c r="O39" s="179" t="s">
        <v>213</v>
      </c>
      <c r="P39" s="180">
        <v>148738905</v>
      </c>
    </row>
    <row r="40" spans="1:16" ht="15.95" customHeight="1">
      <c r="A40" s="187"/>
      <c r="B40" s="188"/>
      <c r="C40" s="188" t="s">
        <v>261</v>
      </c>
      <c r="D40" s="188"/>
      <c r="E40" s="188"/>
      <c r="F40" s="188"/>
      <c r="G40" s="188"/>
      <c r="H40" s="189"/>
      <c r="I40" s="179">
        <v>111200</v>
      </c>
      <c r="J40" s="179">
        <v>41000</v>
      </c>
      <c r="K40" s="179" t="s">
        <v>213</v>
      </c>
      <c r="L40" s="179">
        <v>24600</v>
      </c>
      <c r="M40" s="179">
        <v>34100</v>
      </c>
      <c r="N40" s="179">
        <v>18700</v>
      </c>
      <c r="O40" s="179">
        <v>220300</v>
      </c>
      <c r="P40" s="180">
        <v>449900</v>
      </c>
    </row>
    <row r="41" spans="1:16" ht="15.95" customHeight="1">
      <c r="A41" s="187" t="s">
        <v>296</v>
      </c>
      <c r="B41" s="188"/>
      <c r="C41" s="188"/>
      <c r="D41" s="188"/>
      <c r="E41" s="188"/>
      <c r="F41" s="188"/>
      <c r="G41" s="188"/>
      <c r="H41" s="189"/>
      <c r="I41" s="179">
        <v>10812107</v>
      </c>
      <c r="J41" s="179">
        <v>494000</v>
      </c>
      <c r="K41" s="179">
        <v>6780849</v>
      </c>
      <c r="L41" s="179">
        <v>1162650</v>
      </c>
      <c r="M41" s="179">
        <v>37863189</v>
      </c>
      <c r="N41" s="179" t="s">
        <v>213</v>
      </c>
      <c r="O41" s="179">
        <v>31730387</v>
      </c>
      <c r="P41" s="180">
        <v>88843182</v>
      </c>
    </row>
    <row r="42" spans="1:16" ht="15.95" customHeight="1">
      <c r="A42" s="187"/>
      <c r="B42" s="188" t="s">
        <v>297</v>
      </c>
      <c r="C42" s="188"/>
      <c r="D42" s="188"/>
      <c r="E42" s="188"/>
      <c r="F42" s="188"/>
      <c r="G42" s="188"/>
      <c r="H42" s="189"/>
      <c r="I42" s="179">
        <v>10762777</v>
      </c>
      <c r="J42" s="179">
        <v>14000</v>
      </c>
      <c r="K42" s="179">
        <v>690000</v>
      </c>
      <c r="L42" s="179">
        <v>1162650</v>
      </c>
      <c r="M42" s="179">
        <v>1088500</v>
      </c>
      <c r="N42" s="179" t="s">
        <v>213</v>
      </c>
      <c r="O42" s="179">
        <v>9325190</v>
      </c>
      <c r="P42" s="180">
        <v>23043117</v>
      </c>
    </row>
    <row r="43" spans="1:16" ht="15.95" customHeight="1">
      <c r="A43" s="187"/>
      <c r="B43" s="188" t="s">
        <v>261</v>
      </c>
      <c r="C43" s="188"/>
      <c r="D43" s="188"/>
      <c r="E43" s="188"/>
      <c r="F43" s="188"/>
      <c r="G43" s="188"/>
      <c r="H43" s="189"/>
      <c r="I43" s="179">
        <v>49330</v>
      </c>
      <c r="J43" s="179">
        <v>480000</v>
      </c>
      <c r="K43" s="179">
        <v>6090849</v>
      </c>
      <c r="L43" s="179" t="s">
        <v>213</v>
      </c>
      <c r="M43" s="179">
        <v>36774689</v>
      </c>
      <c r="N43" s="179" t="s">
        <v>213</v>
      </c>
      <c r="O43" s="179">
        <v>22405197</v>
      </c>
      <c r="P43" s="180">
        <v>65800065</v>
      </c>
    </row>
    <row r="44" spans="1:16" ht="15.95" customHeight="1">
      <c r="A44" s="187"/>
      <c r="B44" s="188"/>
      <c r="C44" s="188" t="s">
        <v>298</v>
      </c>
      <c r="D44" s="188"/>
      <c r="E44" s="188"/>
      <c r="F44" s="188"/>
      <c r="G44" s="188"/>
      <c r="H44" s="189"/>
      <c r="I44" s="179" t="s">
        <v>213</v>
      </c>
      <c r="J44" s="179" t="s">
        <v>213</v>
      </c>
      <c r="K44" s="179" t="s">
        <v>213</v>
      </c>
      <c r="L44" s="179" t="s">
        <v>213</v>
      </c>
      <c r="M44" s="179" t="s">
        <v>213</v>
      </c>
      <c r="N44" s="179" t="s">
        <v>213</v>
      </c>
      <c r="O44" s="179" t="s">
        <v>213</v>
      </c>
      <c r="P44" s="180" t="s">
        <v>213</v>
      </c>
    </row>
    <row r="45" spans="1:16" ht="15.95" customHeight="1">
      <c r="A45" s="187"/>
      <c r="B45" s="188"/>
      <c r="C45" s="188" t="s">
        <v>261</v>
      </c>
      <c r="D45" s="188"/>
      <c r="E45" s="188"/>
      <c r="F45" s="188"/>
      <c r="G45" s="188"/>
      <c r="H45" s="189"/>
      <c r="I45" s="179">
        <v>49330</v>
      </c>
      <c r="J45" s="179">
        <v>480000</v>
      </c>
      <c r="K45" s="179">
        <v>6090849</v>
      </c>
      <c r="L45" s="179" t="s">
        <v>213</v>
      </c>
      <c r="M45" s="179">
        <v>36774689</v>
      </c>
      <c r="N45" s="179" t="s">
        <v>213</v>
      </c>
      <c r="O45" s="179">
        <v>22405197</v>
      </c>
      <c r="P45" s="180">
        <v>65800065</v>
      </c>
    </row>
    <row r="46" spans="1:16" ht="15.95" customHeight="1">
      <c r="A46" s="187" t="s">
        <v>299</v>
      </c>
      <c r="B46" s="188"/>
      <c r="C46" s="188"/>
      <c r="D46" s="188"/>
      <c r="E46" s="188"/>
      <c r="F46" s="188"/>
      <c r="G46" s="188"/>
      <c r="H46" s="189"/>
      <c r="I46" s="179">
        <v>-191208440</v>
      </c>
      <c r="J46" s="179">
        <v>-116600787</v>
      </c>
      <c r="K46" s="179">
        <v>-264084614</v>
      </c>
      <c r="L46" s="179">
        <v>-96393599</v>
      </c>
      <c r="M46" s="179">
        <v>-226344625</v>
      </c>
      <c r="N46" s="179">
        <v>-61276657</v>
      </c>
      <c r="O46" s="179">
        <v>-471440105</v>
      </c>
      <c r="P46" s="180">
        <v>-1427348827</v>
      </c>
    </row>
    <row r="47" spans="1:16" ht="15.95" customHeight="1">
      <c r="A47" s="187" t="s">
        <v>300</v>
      </c>
      <c r="B47" s="188"/>
      <c r="C47" s="188"/>
      <c r="D47" s="188"/>
      <c r="E47" s="188"/>
      <c r="F47" s="188"/>
      <c r="G47" s="188"/>
      <c r="H47" s="189"/>
      <c r="I47" s="179" t="s">
        <v>213</v>
      </c>
      <c r="J47" s="179" t="s">
        <v>213</v>
      </c>
      <c r="K47" s="179" t="s">
        <v>213</v>
      </c>
      <c r="L47" s="179" t="s">
        <v>213</v>
      </c>
      <c r="M47" s="179" t="s">
        <v>213</v>
      </c>
      <c r="N47" s="179" t="s">
        <v>213</v>
      </c>
      <c r="O47" s="179" t="s">
        <v>213</v>
      </c>
      <c r="P47" s="180" t="s">
        <v>213</v>
      </c>
    </row>
    <row r="48" spans="1:16" ht="15.95" customHeight="1">
      <c r="A48" s="187"/>
      <c r="B48" s="188" t="s">
        <v>301</v>
      </c>
      <c r="C48" s="188"/>
      <c r="D48" s="188"/>
      <c r="E48" s="188"/>
      <c r="F48" s="188"/>
      <c r="G48" s="188"/>
      <c r="H48" s="189"/>
      <c r="I48" s="179" t="s">
        <v>213</v>
      </c>
      <c r="J48" s="179" t="s">
        <v>213</v>
      </c>
      <c r="K48" s="179" t="s">
        <v>213</v>
      </c>
      <c r="L48" s="179" t="s">
        <v>213</v>
      </c>
      <c r="M48" s="179" t="s">
        <v>213</v>
      </c>
      <c r="N48" s="179" t="s">
        <v>213</v>
      </c>
      <c r="O48" s="179" t="s">
        <v>213</v>
      </c>
      <c r="P48" s="180" t="s">
        <v>213</v>
      </c>
    </row>
    <row r="49" spans="1:16" ht="15.95" customHeight="1">
      <c r="A49" s="187"/>
      <c r="B49" s="188" t="s">
        <v>302</v>
      </c>
      <c r="C49" s="188"/>
      <c r="D49" s="188"/>
      <c r="E49" s="188"/>
      <c r="F49" s="188"/>
      <c r="G49" s="188"/>
      <c r="H49" s="189"/>
      <c r="I49" s="179" t="s">
        <v>213</v>
      </c>
      <c r="J49" s="179" t="s">
        <v>213</v>
      </c>
      <c r="K49" s="179" t="s">
        <v>213</v>
      </c>
      <c r="L49" s="179" t="s">
        <v>213</v>
      </c>
      <c r="M49" s="179" t="s">
        <v>213</v>
      </c>
      <c r="N49" s="179" t="s">
        <v>213</v>
      </c>
      <c r="O49" s="179" t="s">
        <v>213</v>
      </c>
      <c r="P49" s="180" t="s">
        <v>213</v>
      </c>
    </row>
    <row r="50" spans="1:16" ht="15.95" customHeight="1">
      <c r="A50" s="187"/>
      <c r="B50" s="188" t="s">
        <v>303</v>
      </c>
      <c r="C50" s="188"/>
      <c r="D50" s="188"/>
      <c r="E50" s="188"/>
      <c r="F50" s="188"/>
      <c r="G50" s="188"/>
      <c r="H50" s="189"/>
      <c r="I50" s="179" t="s">
        <v>213</v>
      </c>
      <c r="J50" s="179" t="s">
        <v>213</v>
      </c>
      <c r="K50" s="179" t="s">
        <v>213</v>
      </c>
      <c r="L50" s="179" t="s">
        <v>213</v>
      </c>
      <c r="M50" s="179" t="s">
        <v>213</v>
      </c>
      <c r="N50" s="179" t="s">
        <v>213</v>
      </c>
      <c r="O50" s="179" t="s">
        <v>213</v>
      </c>
      <c r="P50" s="180" t="s">
        <v>213</v>
      </c>
    </row>
    <row r="51" spans="1:16" ht="15.95" customHeight="1">
      <c r="A51" s="187"/>
      <c r="B51" s="188" t="s">
        <v>304</v>
      </c>
      <c r="C51" s="188"/>
      <c r="D51" s="188"/>
      <c r="E51" s="188"/>
      <c r="F51" s="188"/>
      <c r="G51" s="188"/>
      <c r="H51" s="189"/>
      <c r="I51" s="179" t="s">
        <v>213</v>
      </c>
      <c r="J51" s="179" t="s">
        <v>213</v>
      </c>
      <c r="K51" s="179" t="s">
        <v>213</v>
      </c>
      <c r="L51" s="179" t="s">
        <v>213</v>
      </c>
      <c r="M51" s="179" t="s">
        <v>213</v>
      </c>
      <c r="N51" s="179" t="s">
        <v>213</v>
      </c>
      <c r="O51" s="179" t="s">
        <v>213</v>
      </c>
      <c r="P51" s="180" t="s">
        <v>213</v>
      </c>
    </row>
    <row r="52" spans="1:16" ht="15.95" customHeight="1">
      <c r="A52" s="187"/>
      <c r="B52" s="188" t="s">
        <v>261</v>
      </c>
      <c r="C52" s="188"/>
      <c r="D52" s="188"/>
      <c r="E52" s="188"/>
      <c r="F52" s="188"/>
      <c r="G52" s="188"/>
      <c r="H52" s="189"/>
      <c r="I52" s="179" t="s">
        <v>213</v>
      </c>
      <c r="J52" s="179" t="s">
        <v>213</v>
      </c>
      <c r="K52" s="179" t="s">
        <v>213</v>
      </c>
      <c r="L52" s="179" t="s">
        <v>213</v>
      </c>
      <c r="M52" s="179" t="s">
        <v>213</v>
      </c>
      <c r="N52" s="179" t="s">
        <v>213</v>
      </c>
      <c r="O52" s="179" t="s">
        <v>213</v>
      </c>
      <c r="P52" s="180" t="s">
        <v>213</v>
      </c>
    </row>
    <row r="53" spans="1:16" ht="15.95" customHeight="1">
      <c r="A53" s="187" t="s">
        <v>305</v>
      </c>
      <c r="B53" s="188"/>
      <c r="C53" s="188"/>
      <c r="D53" s="188"/>
      <c r="E53" s="188"/>
      <c r="F53" s="188"/>
      <c r="G53" s="188"/>
      <c r="H53" s="189"/>
      <c r="I53" s="179" t="s">
        <v>213</v>
      </c>
      <c r="J53" s="179" t="s">
        <v>213</v>
      </c>
      <c r="K53" s="179" t="s">
        <v>213</v>
      </c>
      <c r="L53" s="179" t="s">
        <v>213</v>
      </c>
      <c r="M53" s="179" t="s">
        <v>213</v>
      </c>
      <c r="N53" s="179" t="s">
        <v>213</v>
      </c>
      <c r="O53" s="179" t="s">
        <v>213</v>
      </c>
      <c r="P53" s="180" t="s">
        <v>213</v>
      </c>
    </row>
    <row r="54" spans="1:16" ht="15.95" customHeight="1">
      <c r="A54" s="187"/>
      <c r="B54" s="188" t="s">
        <v>306</v>
      </c>
      <c r="C54" s="188"/>
      <c r="D54" s="188"/>
      <c r="E54" s="188"/>
      <c r="F54" s="188"/>
      <c r="G54" s="188"/>
      <c r="H54" s="189"/>
      <c r="I54" s="179" t="s">
        <v>213</v>
      </c>
      <c r="J54" s="179" t="s">
        <v>213</v>
      </c>
      <c r="K54" s="179" t="s">
        <v>213</v>
      </c>
      <c r="L54" s="179" t="s">
        <v>213</v>
      </c>
      <c r="M54" s="179" t="s">
        <v>213</v>
      </c>
      <c r="N54" s="179" t="s">
        <v>213</v>
      </c>
      <c r="O54" s="179" t="s">
        <v>213</v>
      </c>
      <c r="P54" s="180" t="s">
        <v>213</v>
      </c>
    </row>
    <row r="55" spans="1:16" ht="15.95" customHeight="1">
      <c r="A55" s="187"/>
      <c r="B55" s="188" t="s">
        <v>261</v>
      </c>
      <c r="C55" s="188"/>
      <c r="D55" s="188"/>
      <c r="E55" s="188"/>
      <c r="F55" s="188"/>
      <c r="G55" s="188"/>
      <c r="H55" s="189"/>
      <c r="I55" s="179" t="s">
        <v>213</v>
      </c>
      <c r="J55" s="179" t="s">
        <v>213</v>
      </c>
      <c r="K55" s="179" t="s">
        <v>213</v>
      </c>
      <c r="L55" s="179" t="s">
        <v>213</v>
      </c>
      <c r="M55" s="179" t="s">
        <v>213</v>
      </c>
      <c r="N55" s="179" t="s">
        <v>213</v>
      </c>
      <c r="O55" s="179" t="s">
        <v>213</v>
      </c>
      <c r="P55" s="180" t="s">
        <v>213</v>
      </c>
    </row>
    <row r="56" spans="1:16" ht="15.95" customHeight="1">
      <c r="A56" s="196" t="s">
        <v>307</v>
      </c>
      <c r="B56" s="197"/>
      <c r="C56" s="197"/>
      <c r="D56" s="197"/>
      <c r="E56" s="197"/>
      <c r="F56" s="197"/>
      <c r="G56" s="197"/>
      <c r="H56" s="198"/>
      <c r="I56" s="199">
        <v>-191208440</v>
      </c>
      <c r="J56" s="199">
        <v>-116600787</v>
      </c>
      <c r="K56" s="199">
        <v>-264084614</v>
      </c>
      <c r="L56" s="199">
        <v>-96393599</v>
      </c>
      <c r="M56" s="199">
        <v>-226344625</v>
      </c>
      <c r="N56" s="199">
        <v>-61276657</v>
      </c>
      <c r="O56" s="199">
        <v>-471440105</v>
      </c>
      <c r="P56" s="200">
        <v>-1427348827</v>
      </c>
    </row>
  </sheetData>
  <mergeCells count="1">
    <mergeCell ref="A2:H2"/>
  </mergeCells>
  <phoneticPr fontId="1"/>
  <pageMargins left="0.59055118110236227" right="0.19685039370078741" top="0.59055118110236227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31" zoomScaleNormal="100" workbookViewId="0">
      <selection activeCell="L6" sqref="L6"/>
    </sheetView>
  </sheetViews>
  <sheetFormatPr defaultRowHeight="11.25"/>
  <cols>
    <col min="1" max="1" width="15.625" style="4" customWidth="1"/>
    <col min="2" max="2" width="8.125" style="4" customWidth="1"/>
    <col min="3" max="3" width="9.125" style="4" customWidth="1"/>
    <col min="4" max="10" width="8.125" style="4" customWidth="1"/>
    <col min="11" max="11" width="8.625" style="5" customWidth="1"/>
    <col min="12" max="16384" width="9" style="5"/>
  </cols>
  <sheetData>
    <row r="1" spans="1:11" ht="24.95" customHeight="1">
      <c r="A1" s="4" t="s">
        <v>309</v>
      </c>
    </row>
    <row r="2" spans="1:11" ht="24.95" customHeight="1">
      <c r="A2" s="4" t="s">
        <v>35</v>
      </c>
      <c r="H2" s="11" t="s">
        <v>37</v>
      </c>
    </row>
    <row r="3" spans="1:11" s="41" customFormat="1" ht="35.1" customHeight="1">
      <c r="A3" s="39" t="s">
        <v>38</v>
      </c>
      <c r="B3" s="40" t="s">
        <v>39</v>
      </c>
      <c r="C3" s="40" t="s">
        <v>40</v>
      </c>
      <c r="D3" s="40" t="s">
        <v>212</v>
      </c>
      <c r="E3" s="40" t="s">
        <v>41</v>
      </c>
      <c r="F3" s="40" t="s">
        <v>42</v>
      </c>
      <c r="G3" s="40" t="s">
        <v>43</v>
      </c>
      <c r="H3" s="40" t="s">
        <v>211</v>
      </c>
    </row>
    <row r="4" spans="1:11" ht="24.95" customHeight="1">
      <c r="A4" s="6"/>
      <c r="B4" s="6"/>
      <c r="C4" s="6"/>
      <c r="D4" s="81"/>
      <c r="E4" s="81"/>
      <c r="F4" s="81"/>
      <c r="G4" s="81"/>
      <c r="H4" s="6"/>
    </row>
    <row r="5" spans="1:11" ht="24.95" customHeight="1"/>
    <row r="6" spans="1:11" ht="24.95" customHeight="1">
      <c r="A6" s="4" t="s">
        <v>36</v>
      </c>
      <c r="J6" s="11" t="s">
        <v>37</v>
      </c>
    </row>
    <row r="7" spans="1:11" s="41" customFormat="1" ht="35.1" customHeight="1">
      <c r="A7" s="39" t="s">
        <v>45</v>
      </c>
      <c r="B7" s="40" t="s">
        <v>210</v>
      </c>
      <c r="C7" s="40" t="s">
        <v>46</v>
      </c>
      <c r="D7" s="40" t="s">
        <v>47</v>
      </c>
      <c r="E7" s="40" t="s">
        <v>48</v>
      </c>
      <c r="F7" s="40" t="s">
        <v>49</v>
      </c>
      <c r="G7" s="40" t="s">
        <v>50</v>
      </c>
      <c r="H7" s="40" t="s">
        <v>51</v>
      </c>
      <c r="I7" s="40" t="s">
        <v>52</v>
      </c>
      <c r="J7" s="40" t="s">
        <v>211</v>
      </c>
    </row>
    <row r="8" spans="1:11" ht="24.95" customHeight="1">
      <c r="A8" s="7" t="s">
        <v>187</v>
      </c>
      <c r="B8" s="9">
        <v>15000000</v>
      </c>
      <c r="C8" s="9">
        <v>76219892</v>
      </c>
      <c r="D8" s="9">
        <v>12154524</v>
      </c>
      <c r="E8" s="9">
        <f>C8-D8</f>
        <v>64065368</v>
      </c>
      <c r="F8" s="9">
        <v>19750000</v>
      </c>
      <c r="G8" s="80">
        <f>B8/F8</f>
        <v>0.759493670886076</v>
      </c>
      <c r="H8" s="9">
        <f>ROUND(E8*G8,0)</f>
        <v>48657242</v>
      </c>
      <c r="I8" s="9">
        <v>0</v>
      </c>
      <c r="J8" s="9">
        <v>15000000</v>
      </c>
    </row>
    <row r="9" spans="1:11" ht="24.95" customHeight="1">
      <c r="A9" s="6" t="s">
        <v>188</v>
      </c>
      <c r="B9" s="9">
        <v>6000000</v>
      </c>
      <c r="C9" s="9">
        <v>75511481</v>
      </c>
      <c r="D9" s="9">
        <v>52235653</v>
      </c>
      <c r="E9" s="9">
        <f>C9-D9</f>
        <v>23275828</v>
      </c>
      <c r="F9" s="9">
        <v>10000000</v>
      </c>
      <c r="G9" s="80">
        <f>B9/F9</f>
        <v>0.6</v>
      </c>
      <c r="H9" s="9">
        <f>ROUND(E9*G9,0)</f>
        <v>13965497</v>
      </c>
      <c r="I9" s="9">
        <v>0</v>
      </c>
      <c r="J9" s="9">
        <v>6000000</v>
      </c>
    </row>
    <row r="10" spans="1:11" ht="24.95" customHeight="1">
      <c r="A10" s="78" t="s">
        <v>44</v>
      </c>
      <c r="B10" s="8">
        <f>SUM(B8:B9)</f>
        <v>21000000</v>
      </c>
      <c r="C10" s="8">
        <f>SUM(C8:C9)</f>
        <v>151731373</v>
      </c>
      <c r="D10" s="8">
        <f>SUM(D8:D9)</f>
        <v>64390177</v>
      </c>
      <c r="E10" s="8">
        <f>SUM(E8:E9)</f>
        <v>87341196</v>
      </c>
      <c r="F10" s="8">
        <f>SUM(F8:F9)</f>
        <v>29750000</v>
      </c>
      <c r="G10" s="67">
        <f>B10/F10</f>
        <v>0.70588235294117652</v>
      </c>
      <c r="H10" s="8">
        <f>SUM(H8:H9)</f>
        <v>62622739</v>
      </c>
      <c r="I10" s="8">
        <v>0</v>
      </c>
      <c r="J10" s="8">
        <f>SUM(J8:J9)</f>
        <v>21000000</v>
      </c>
    </row>
    <row r="11" spans="1:11" ht="24.95" customHeight="1"/>
    <row r="12" spans="1:11" ht="24.95" customHeight="1">
      <c r="A12" s="4" t="s">
        <v>53</v>
      </c>
      <c r="K12" s="11" t="s">
        <v>37</v>
      </c>
    </row>
    <row r="13" spans="1:11" s="41" customFormat="1" ht="35.1" customHeight="1">
      <c r="A13" s="39" t="s">
        <v>45</v>
      </c>
      <c r="B13" s="40" t="s">
        <v>54</v>
      </c>
      <c r="C13" s="40" t="s">
        <v>46</v>
      </c>
      <c r="D13" s="40" t="s">
        <v>47</v>
      </c>
      <c r="E13" s="40" t="s">
        <v>55</v>
      </c>
      <c r="F13" s="40" t="s">
        <v>56</v>
      </c>
      <c r="G13" s="40" t="s">
        <v>50</v>
      </c>
      <c r="H13" s="40" t="s">
        <v>51</v>
      </c>
      <c r="I13" s="40" t="s">
        <v>57</v>
      </c>
      <c r="J13" s="40" t="s">
        <v>209</v>
      </c>
      <c r="K13" s="40" t="s">
        <v>211</v>
      </c>
    </row>
    <row r="14" spans="1:11" ht="24.95" customHeight="1">
      <c r="A14" s="7" t="s">
        <v>189</v>
      </c>
      <c r="B14" s="9">
        <v>5341000</v>
      </c>
      <c r="C14" s="9"/>
      <c r="D14" s="9"/>
      <c r="E14" s="9"/>
      <c r="F14" s="9"/>
      <c r="G14" s="79"/>
      <c r="H14" s="9"/>
      <c r="I14" s="9"/>
      <c r="J14" s="9">
        <v>5341000</v>
      </c>
      <c r="K14" s="9">
        <v>5341000</v>
      </c>
    </row>
    <row r="15" spans="1:11" ht="24.95" customHeight="1">
      <c r="A15" s="7" t="s">
        <v>190</v>
      </c>
      <c r="B15" s="9">
        <v>6000</v>
      </c>
      <c r="C15" s="9"/>
      <c r="D15" s="9"/>
      <c r="E15" s="9"/>
      <c r="F15" s="9"/>
      <c r="G15" s="79"/>
      <c r="H15" s="9"/>
      <c r="I15" s="9"/>
      <c r="J15" s="9">
        <v>6000</v>
      </c>
      <c r="K15" s="9">
        <v>6000</v>
      </c>
    </row>
    <row r="16" spans="1:11" ht="24.95" customHeight="1">
      <c r="A16" s="7" t="s">
        <v>191</v>
      </c>
      <c r="B16" s="9">
        <v>260000</v>
      </c>
      <c r="C16" s="9"/>
      <c r="D16" s="9"/>
      <c r="E16" s="9"/>
      <c r="F16" s="9"/>
      <c r="G16" s="79"/>
      <c r="H16" s="9"/>
      <c r="I16" s="9"/>
      <c r="J16" s="9">
        <v>260000</v>
      </c>
      <c r="K16" s="9">
        <v>260000</v>
      </c>
    </row>
    <row r="17" spans="1:11" ht="24.95" customHeight="1">
      <c r="A17" s="7" t="s">
        <v>192</v>
      </c>
      <c r="B17" s="9">
        <v>200000</v>
      </c>
      <c r="C17" s="9"/>
      <c r="D17" s="9"/>
      <c r="E17" s="9"/>
      <c r="F17" s="9"/>
      <c r="G17" s="79"/>
      <c r="H17" s="9"/>
      <c r="I17" s="9"/>
      <c r="J17" s="9">
        <v>200000</v>
      </c>
      <c r="K17" s="9">
        <v>200000</v>
      </c>
    </row>
    <row r="18" spans="1:11" ht="24.95" customHeight="1">
      <c r="A18" s="7" t="s">
        <v>193</v>
      </c>
      <c r="B18" s="9">
        <v>7040000</v>
      </c>
      <c r="C18" s="9"/>
      <c r="D18" s="9"/>
      <c r="E18" s="9"/>
      <c r="F18" s="9"/>
      <c r="G18" s="79"/>
      <c r="H18" s="9"/>
      <c r="I18" s="9"/>
      <c r="J18" s="9">
        <v>7040000</v>
      </c>
      <c r="K18" s="9">
        <v>7040000</v>
      </c>
    </row>
    <row r="19" spans="1:11" ht="24.95" customHeight="1">
      <c r="A19" s="7" t="s">
        <v>194</v>
      </c>
      <c r="B19" s="9">
        <v>95000</v>
      </c>
      <c r="C19" s="9"/>
      <c r="D19" s="9"/>
      <c r="E19" s="9"/>
      <c r="F19" s="9"/>
      <c r="G19" s="79"/>
      <c r="H19" s="9"/>
      <c r="I19" s="9"/>
      <c r="J19" s="9">
        <v>95000</v>
      </c>
      <c r="K19" s="9">
        <v>95000</v>
      </c>
    </row>
    <row r="20" spans="1:11" ht="24.95" customHeight="1">
      <c r="A20" s="7" t="s">
        <v>195</v>
      </c>
      <c r="B20" s="9">
        <v>390000</v>
      </c>
      <c r="C20" s="9"/>
      <c r="D20" s="9"/>
      <c r="E20" s="9"/>
      <c r="F20" s="9"/>
      <c r="G20" s="79"/>
      <c r="H20" s="9"/>
      <c r="I20" s="9"/>
      <c r="J20" s="9">
        <v>390000</v>
      </c>
      <c r="K20" s="9">
        <v>390000</v>
      </c>
    </row>
    <row r="21" spans="1:11" ht="24.95" customHeight="1">
      <c r="A21" s="7" t="s">
        <v>196</v>
      </c>
      <c r="B21" s="9">
        <v>74000</v>
      </c>
      <c r="C21" s="9"/>
      <c r="D21" s="9"/>
      <c r="E21" s="9"/>
      <c r="F21" s="9"/>
      <c r="G21" s="79"/>
      <c r="H21" s="9"/>
      <c r="I21" s="9"/>
      <c r="J21" s="9">
        <v>74000</v>
      </c>
      <c r="K21" s="9">
        <v>74000</v>
      </c>
    </row>
    <row r="22" spans="1:11" ht="24.95" customHeight="1">
      <c r="A22" s="7" t="s">
        <v>197</v>
      </c>
      <c r="B22" s="9">
        <v>192000</v>
      </c>
      <c r="C22" s="9"/>
      <c r="D22" s="9"/>
      <c r="E22" s="9"/>
      <c r="F22" s="9"/>
      <c r="G22" s="79"/>
      <c r="H22" s="9"/>
      <c r="I22" s="9"/>
      <c r="J22" s="9">
        <v>192000</v>
      </c>
      <c r="K22" s="9">
        <v>192000</v>
      </c>
    </row>
    <row r="23" spans="1:11" ht="24.95" customHeight="1">
      <c r="A23" s="7" t="s">
        <v>198</v>
      </c>
      <c r="B23" s="9">
        <v>500000</v>
      </c>
      <c r="C23" s="9"/>
      <c r="D23" s="9"/>
      <c r="E23" s="9"/>
      <c r="F23" s="9"/>
      <c r="G23" s="79"/>
      <c r="H23" s="9"/>
      <c r="I23" s="9"/>
      <c r="J23" s="9">
        <v>500000</v>
      </c>
      <c r="K23" s="9">
        <v>500000</v>
      </c>
    </row>
    <row r="24" spans="1:11" ht="24.95" customHeight="1">
      <c r="A24" s="7" t="s">
        <v>199</v>
      </c>
      <c r="B24" s="9">
        <v>50000</v>
      </c>
      <c r="C24" s="9"/>
      <c r="D24" s="9"/>
      <c r="E24" s="9"/>
      <c r="F24" s="9"/>
      <c r="G24" s="79"/>
      <c r="H24" s="9"/>
      <c r="I24" s="9"/>
      <c r="J24" s="9">
        <v>50000</v>
      </c>
      <c r="K24" s="9">
        <v>50000</v>
      </c>
    </row>
    <row r="25" spans="1:11" ht="24.95" customHeight="1">
      <c r="A25" s="7" t="s">
        <v>200</v>
      </c>
      <c r="B25" s="9">
        <v>20000</v>
      </c>
      <c r="C25" s="9"/>
      <c r="D25" s="9"/>
      <c r="E25" s="9"/>
      <c r="F25" s="9"/>
      <c r="G25" s="79"/>
      <c r="H25" s="9"/>
      <c r="I25" s="9"/>
      <c r="J25" s="9">
        <v>20000</v>
      </c>
      <c r="K25" s="9">
        <v>20000</v>
      </c>
    </row>
    <row r="26" spans="1:11" ht="24.95" customHeight="1">
      <c r="A26" s="7" t="s">
        <v>201</v>
      </c>
      <c r="B26" s="9">
        <v>459000</v>
      </c>
      <c r="C26" s="9"/>
      <c r="D26" s="9"/>
      <c r="E26" s="9"/>
      <c r="F26" s="9"/>
      <c r="G26" s="79"/>
      <c r="H26" s="9"/>
      <c r="I26" s="9"/>
      <c r="J26" s="9">
        <v>459000</v>
      </c>
      <c r="K26" s="9">
        <v>459000</v>
      </c>
    </row>
    <row r="27" spans="1:11" ht="24.95" customHeight="1">
      <c r="A27" s="7" t="s">
        <v>202</v>
      </c>
      <c r="B27" s="9">
        <v>86000</v>
      </c>
      <c r="C27" s="9"/>
      <c r="D27" s="9"/>
      <c r="E27" s="9"/>
      <c r="F27" s="9"/>
      <c r="G27" s="79"/>
      <c r="H27" s="9"/>
      <c r="I27" s="9"/>
      <c r="J27" s="9">
        <v>86000</v>
      </c>
      <c r="K27" s="9">
        <v>86000</v>
      </c>
    </row>
    <row r="28" spans="1:11" ht="24.95" customHeight="1">
      <c r="A28" s="7" t="s">
        <v>203</v>
      </c>
      <c r="B28" s="9">
        <v>50000</v>
      </c>
      <c r="C28" s="9"/>
      <c r="D28" s="9"/>
      <c r="E28" s="9"/>
      <c r="F28" s="9"/>
      <c r="G28" s="79"/>
      <c r="H28" s="9"/>
      <c r="I28" s="9"/>
      <c r="J28" s="9">
        <v>50000</v>
      </c>
      <c r="K28" s="9">
        <v>50000</v>
      </c>
    </row>
    <row r="29" spans="1:11" ht="24.95" customHeight="1">
      <c r="A29" s="7" t="s">
        <v>204</v>
      </c>
      <c r="B29" s="9">
        <v>21000</v>
      </c>
      <c r="C29" s="9"/>
      <c r="D29" s="9"/>
      <c r="E29" s="9"/>
      <c r="F29" s="9"/>
      <c r="G29" s="79"/>
      <c r="H29" s="9"/>
      <c r="I29" s="9"/>
      <c r="J29" s="9">
        <v>21000</v>
      </c>
      <c r="K29" s="9">
        <v>21000</v>
      </c>
    </row>
    <row r="30" spans="1:11" ht="24.95" customHeight="1">
      <c r="A30" s="7" t="s">
        <v>205</v>
      </c>
      <c r="B30" s="9">
        <v>22000</v>
      </c>
      <c r="C30" s="9"/>
      <c r="D30" s="9"/>
      <c r="E30" s="9"/>
      <c r="F30" s="9"/>
      <c r="G30" s="79"/>
      <c r="H30" s="9"/>
      <c r="I30" s="9"/>
      <c r="J30" s="9">
        <v>22000</v>
      </c>
      <c r="K30" s="9">
        <v>22000</v>
      </c>
    </row>
    <row r="31" spans="1:11" ht="24.95" customHeight="1">
      <c r="A31" s="7" t="s">
        <v>206</v>
      </c>
      <c r="B31" s="9">
        <v>193000</v>
      </c>
      <c r="C31" s="9"/>
      <c r="D31" s="9"/>
      <c r="E31" s="9"/>
      <c r="F31" s="9"/>
      <c r="G31" s="79"/>
      <c r="H31" s="9"/>
      <c r="I31" s="9"/>
      <c r="J31" s="9">
        <v>193000</v>
      </c>
      <c r="K31" s="9">
        <v>193000</v>
      </c>
    </row>
    <row r="32" spans="1:11" ht="24.95" customHeight="1">
      <c r="A32" s="7" t="s">
        <v>207</v>
      </c>
      <c r="B32" s="9">
        <v>200000</v>
      </c>
      <c r="C32" s="9"/>
      <c r="D32" s="9"/>
      <c r="E32" s="9"/>
      <c r="F32" s="9"/>
      <c r="G32" s="79"/>
      <c r="H32" s="9"/>
      <c r="I32" s="9"/>
      <c r="J32" s="9">
        <v>200000</v>
      </c>
      <c r="K32" s="9">
        <v>200000</v>
      </c>
    </row>
    <row r="33" spans="1:11" ht="24.95" customHeight="1">
      <c r="A33" s="78" t="s">
        <v>44</v>
      </c>
      <c r="B33" s="8">
        <f>SUM(B14:B32)</f>
        <v>15199000</v>
      </c>
      <c r="C33" s="8"/>
      <c r="D33" s="8"/>
      <c r="E33" s="8"/>
      <c r="F33" s="8"/>
      <c r="G33" s="10"/>
      <c r="H33" s="8"/>
      <c r="I33" s="8"/>
      <c r="J33" s="8">
        <f>SUM(J14:J32)</f>
        <v>15199000</v>
      </c>
      <c r="K33" s="8">
        <f>SUM(K14:K32)</f>
        <v>15199000</v>
      </c>
    </row>
  </sheetData>
  <phoneticPr fontId="1"/>
  <pageMargins left="0.47244094488188981" right="0.19685039370078741" top="0.47244094488188981" bottom="0.1968503937007874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workbookViewId="0"/>
  </sheetViews>
  <sheetFormatPr defaultRowHeight="13.5"/>
  <cols>
    <col min="1" max="1" width="22.625" style="43" customWidth="1"/>
    <col min="2" max="5" width="18.625" style="43" customWidth="1"/>
    <col min="6" max="7" width="19.625" style="43" customWidth="1"/>
    <col min="8" max="16384" width="9" style="43"/>
  </cols>
  <sheetData>
    <row r="1" spans="1:7" ht="30" customHeight="1">
      <c r="A1" s="43" t="s">
        <v>310</v>
      </c>
      <c r="G1" s="45" t="s">
        <v>4</v>
      </c>
    </row>
    <row r="2" spans="1:7" ht="35.1" customHeight="1">
      <c r="A2" s="51" t="s">
        <v>58</v>
      </c>
      <c r="B2" s="51" t="s">
        <v>59</v>
      </c>
      <c r="C2" s="51" t="s">
        <v>60</v>
      </c>
      <c r="D2" s="51" t="s">
        <v>61</v>
      </c>
      <c r="E2" s="51" t="s">
        <v>62</v>
      </c>
      <c r="F2" s="46" t="s">
        <v>63</v>
      </c>
      <c r="G2" s="46" t="s">
        <v>64</v>
      </c>
    </row>
    <row r="3" spans="1:7" ht="30" customHeight="1">
      <c r="A3" s="52" t="s">
        <v>168</v>
      </c>
      <c r="B3" s="53">
        <f>F3-C3</f>
        <v>145294268</v>
      </c>
      <c r="C3" s="53">
        <v>200000000</v>
      </c>
      <c r="D3" s="53"/>
      <c r="E3" s="53"/>
      <c r="F3" s="54">
        <v>345294268</v>
      </c>
      <c r="G3" s="53">
        <v>345294268</v>
      </c>
    </row>
    <row r="4" spans="1:7" ht="30" customHeight="1">
      <c r="A4" s="52" t="s">
        <v>169</v>
      </c>
      <c r="B4" s="53">
        <f t="shared" ref="B4:B10" si="0">F4-C4</f>
        <v>363242482</v>
      </c>
      <c r="C4" s="53">
        <v>350000000</v>
      </c>
      <c r="D4" s="53"/>
      <c r="E4" s="53"/>
      <c r="F4" s="54">
        <v>713242482</v>
      </c>
      <c r="G4" s="53">
        <v>713242482</v>
      </c>
    </row>
    <row r="5" spans="1:7" ht="30" customHeight="1">
      <c r="A5" s="52" t="s">
        <v>170</v>
      </c>
      <c r="B5" s="53">
        <f t="shared" si="0"/>
        <v>308747892</v>
      </c>
      <c r="C5" s="53">
        <v>50000000</v>
      </c>
      <c r="D5" s="53"/>
      <c r="E5" s="53"/>
      <c r="F5" s="54">
        <v>358747892</v>
      </c>
      <c r="G5" s="53">
        <v>358747892</v>
      </c>
    </row>
    <row r="6" spans="1:7" ht="30" customHeight="1">
      <c r="A6" s="52" t="s">
        <v>171</v>
      </c>
      <c r="B6" s="53">
        <f t="shared" si="0"/>
        <v>30192473</v>
      </c>
      <c r="C6" s="53"/>
      <c r="D6" s="53"/>
      <c r="E6" s="53"/>
      <c r="F6" s="54">
        <v>30192473</v>
      </c>
      <c r="G6" s="53">
        <v>30192473</v>
      </c>
    </row>
    <row r="7" spans="1:7" ht="30" customHeight="1">
      <c r="A7" s="52" t="s">
        <v>172</v>
      </c>
      <c r="B7" s="53">
        <f t="shared" si="0"/>
        <v>733847</v>
      </c>
      <c r="C7" s="53">
        <v>100000000</v>
      </c>
      <c r="D7" s="53"/>
      <c r="E7" s="53"/>
      <c r="F7" s="54">
        <v>100733847</v>
      </c>
      <c r="G7" s="53">
        <v>100733847</v>
      </c>
    </row>
    <row r="8" spans="1:7" ht="30" customHeight="1">
      <c r="A8" s="52" t="s">
        <v>173</v>
      </c>
      <c r="B8" s="53">
        <f t="shared" si="0"/>
        <v>6238362</v>
      </c>
      <c r="C8" s="53"/>
      <c r="D8" s="53"/>
      <c r="E8" s="53"/>
      <c r="F8" s="54">
        <v>6238362</v>
      </c>
      <c r="G8" s="53">
        <v>6238362</v>
      </c>
    </row>
    <row r="9" spans="1:7" ht="30" customHeight="1">
      <c r="A9" s="52" t="s">
        <v>174</v>
      </c>
      <c r="B9" s="53">
        <f t="shared" si="0"/>
        <v>162562385</v>
      </c>
      <c r="C9" s="53"/>
      <c r="D9" s="53"/>
      <c r="E9" s="53"/>
      <c r="F9" s="54">
        <v>162562385</v>
      </c>
      <c r="G9" s="53">
        <v>162562385</v>
      </c>
    </row>
    <row r="10" spans="1:7" ht="30" customHeight="1">
      <c r="A10" s="52" t="s">
        <v>175</v>
      </c>
      <c r="B10" s="53">
        <f t="shared" si="0"/>
        <v>300525959</v>
      </c>
      <c r="C10" s="53"/>
      <c r="D10" s="53"/>
      <c r="E10" s="53"/>
      <c r="F10" s="54">
        <v>300525959</v>
      </c>
      <c r="G10" s="53">
        <v>300525959</v>
      </c>
    </row>
    <row r="11" spans="1:7" ht="35.1" customHeight="1">
      <c r="A11" s="77" t="s">
        <v>34</v>
      </c>
      <c r="B11" s="54">
        <f>SUM(B3:B10)</f>
        <v>1317537668</v>
      </c>
      <c r="C11" s="54">
        <f t="shared" ref="C11:G11" si="1">SUM(C3:C10)</f>
        <v>700000000</v>
      </c>
      <c r="D11" s="54">
        <f t="shared" si="1"/>
        <v>0</v>
      </c>
      <c r="E11" s="54">
        <f t="shared" si="1"/>
        <v>0</v>
      </c>
      <c r="F11" s="54">
        <f t="shared" si="1"/>
        <v>2017537668</v>
      </c>
      <c r="G11" s="54">
        <f t="shared" si="1"/>
        <v>2017537668</v>
      </c>
    </row>
  </sheetData>
  <phoneticPr fontId="1"/>
  <pageMargins left="0.59055118110236227" right="0.19685039370078741" top="0.78740157480314965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workbookViewId="0"/>
  </sheetViews>
  <sheetFormatPr defaultRowHeight="13.5"/>
  <cols>
    <col min="1" max="1" width="15.625" style="43" customWidth="1"/>
    <col min="2" max="2" width="15.625" style="44" customWidth="1"/>
    <col min="3" max="7" width="20.625" style="44" customWidth="1"/>
    <col min="8" max="16384" width="9" style="44"/>
  </cols>
  <sheetData>
    <row r="1" spans="1:7" ht="24.95" customHeight="1">
      <c r="A1" s="43" t="s">
        <v>311</v>
      </c>
      <c r="G1" s="45" t="s">
        <v>4</v>
      </c>
    </row>
    <row r="2" spans="1:7" ht="24.95" customHeight="1">
      <c r="A2" s="102" t="s">
        <v>65</v>
      </c>
      <c r="B2" s="102"/>
      <c r="C2" s="102" t="s">
        <v>66</v>
      </c>
      <c r="D2" s="102"/>
      <c r="E2" s="102" t="s">
        <v>69</v>
      </c>
      <c r="F2" s="102"/>
      <c r="G2" s="104" t="s">
        <v>71</v>
      </c>
    </row>
    <row r="3" spans="1:7" s="47" customFormat="1" ht="35.1" customHeight="1">
      <c r="A3" s="102"/>
      <c r="B3" s="102"/>
      <c r="C3" s="46" t="s">
        <v>67</v>
      </c>
      <c r="D3" s="46" t="s">
        <v>252</v>
      </c>
      <c r="E3" s="46" t="s">
        <v>70</v>
      </c>
      <c r="F3" s="46" t="s">
        <v>252</v>
      </c>
      <c r="G3" s="105"/>
    </row>
    <row r="4" spans="1:7" ht="21.95" customHeight="1">
      <c r="A4" s="111" t="s">
        <v>72</v>
      </c>
      <c r="B4" s="112"/>
      <c r="C4" s="112"/>
      <c r="D4" s="112"/>
      <c r="E4" s="112"/>
      <c r="F4" s="112"/>
      <c r="G4" s="113"/>
    </row>
    <row r="5" spans="1:7" ht="21.95" customHeight="1">
      <c r="A5" s="106"/>
      <c r="B5" s="107"/>
      <c r="C5" s="48"/>
      <c r="D5" s="48"/>
      <c r="E5" s="48"/>
      <c r="F5" s="48"/>
      <c r="G5" s="48"/>
    </row>
    <row r="6" spans="1:7" ht="21.95" customHeight="1">
      <c r="A6" s="106"/>
      <c r="B6" s="107"/>
      <c r="C6" s="48"/>
      <c r="D6" s="48"/>
      <c r="E6" s="48"/>
      <c r="F6" s="48"/>
      <c r="G6" s="48"/>
    </row>
    <row r="7" spans="1:7" ht="21.95" customHeight="1">
      <c r="A7" s="111" t="s">
        <v>73</v>
      </c>
      <c r="B7" s="112"/>
      <c r="C7" s="112"/>
      <c r="D7" s="112"/>
      <c r="E7" s="112"/>
      <c r="F7" s="112"/>
      <c r="G7" s="113"/>
    </row>
    <row r="8" spans="1:7" ht="21.95" customHeight="1">
      <c r="A8" s="106"/>
      <c r="B8" s="107"/>
      <c r="C8" s="48"/>
      <c r="D8" s="48"/>
      <c r="E8" s="48"/>
      <c r="F8" s="48"/>
      <c r="G8" s="48"/>
    </row>
    <row r="9" spans="1:7" ht="21.95" customHeight="1">
      <c r="A9" s="106"/>
      <c r="B9" s="107"/>
      <c r="C9" s="48"/>
      <c r="D9" s="48"/>
      <c r="E9" s="48"/>
      <c r="F9" s="48"/>
      <c r="G9" s="48"/>
    </row>
    <row r="10" spans="1:7" ht="21.95" customHeight="1">
      <c r="A10" s="111" t="s">
        <v>74</v>
      </c>
      <c r="B10" s="112"/>
      <c r="C10" s="112"/>
      <c r="D10" s="112"/>
      <c r="E10" s="112"/>
      <c r="F10" s="112"/>
      <c r="G10" s="113"/>
    </row>
    <row r="11" spans="1:7" ht="21.95" customHeight="1">
      <c r="A11" s="106"/>
      <c r="B11" s="107"/>
      <c r="C11" s="48"/>
      <c r="D11" s="48"/>
      <c r="E11" s="48"/>
      <c r="F11" s="48"/>
      <c r="G11" s="48"/>
    </row>
    <row r="12" spans="1:7" ht="21.95" customHeight="1">
      <c r="A12" s="106"/>
      <c r="B12" s="107"/>
      <c r="C12" s="48"/>
      <c r="D12" s="48"/>
      <c r="E12" s="48"/>
      <c r="F12" s="48"/>
      <c r="G12" s="48"/>
    </row>
    <row r="13" spans="1:7" ht="21.95" customHeight="1">
      <c r="A13" s="111" t="s">
        <v>75</v>
      </c>
      <c r="B13" s="112"/>
      <c r="C13" s="112"/>
      <c r="D13" s="112"/>
      <c r="E13" s="112"/>
      <c r="F13" s="112"/>
      <c r="G13" s="113"/>
    </row>
    <row r="14" spans="1:7" ht="21.95" customHeight="1">
      <c r="A14" s="106"/>
      <c r="B14" s="107"/>
      <c r="C14" s="48"/>
      <c r="D14" s="48"/>
      <c r="E14" s="48"/>
      <c r="F14" s="48"/>
      <c r="G14" s="48"/>
    </row>
    <row r="15" spans="1:7" ht="21.95" customHeight="1">
      <c r="A15" s="106"/>
      <c r="B15" s="107"/>
      <c r="C15" s="48"/>
      <c r="D15" s="48"/>
      <c r="E15" s="48"/>
      <c r="F15" s="48"/>
      <c r="G15" s="48"/>
    </row>
    <row r="16" spans="1:7" ht="21.95" customHeight="1">
      <c r="A16" s="111" t="s">
        <v>76</v>
      </c>
      <c r="B16" s="112"/>
      <c r="C16" s="112"/>
      <c r="D16" s="112"/>
      <c r="E16" s="112"/>
      <c r="F16" s="112"/>
      <c r="G16" s="113"/>
    </row>
    <row r="17" spans="1:7" ht="21.95" customHeight="1">
      <c r="A17" s="108"/>
      <c r="B17" s="109"/>
      <c r="C17" s="49"/>
      <c r="D17" s="49"/>
      <c r="E17" s="49"/>
      <c r="F17" s="49"/>
      <c r="G17" s="49"/>
    </row>
    <row r="18" spans="1:7" ht="21.95" customHeight="1">
      <c r="A18" s="106"/>
      <c r="B18" s="107"/>
      <c r="C18" s="49"/>
      <c r="D18" s="49"/>
      <c r="E18" s="49"/>
      <c r="F18" s="49"/>
      <c r="G18" s="49"/>
    </row>
    <row r="19" spans="1:7" ht="21.95" customHeight="1">
      <c r="A19" s="111" t="s">
        <v>77</v>
      </c>
      <c r="B19" s="112"/>
      <c r="C19" s="112"/>
      <c r="D19" s="112"/>
      <c r="E19" s="112"/>
      <c r="F19" s="112"/>
      <c r="G19" s="113"/>
    </row>
    <row r="20" spans="1:7" ht="21.95" customHeight="1">
      <c r="A20" s="110"/>
      <c r="B20" s="110"/>
      <c r="C20" s="49"/>
      <c r="D20" s="49"/>
      <c r="E20" s="49"/>
      <c r="F20" s="49"/>
      <c r="G20" s="49"/>
    </row>
    <row r="21" spans="1:7" ht="21.95" customHeight="1">
      <c r="A21" s="106"/>
      <c r="B21" s="107"/>
      <c r="C21" s="49"/>
      <c r="D21" s="49"/>
      <c r="E21" s="49"/>
      <c r="F21" s="49"/>
      <c r="G21" s="49"/>
    </row>
    <row r="22" spans="1:7" ht="21.95" customHeight="1">
      <c r="A22" s="114" t="s">
        <v>34</v>
      </c>
      <c r="B22" s="114"/>
      <c r="C22" s="50">
        <v>0</v>
      </c>
      <c r="D22" s="50">
        <v>0</v>
      </c>
      <c r="E22" s="50">
        <v>0</v>
      </c>
      <c r="F22" s="50">
        <v>0</v>
      </c>
      <c r="G22" s="50">
        <v>0</v>
      </c>
    </row>
  </sheetData>
  <mergeCells count="23">
    <mergeCell ref="A22:B22"/>
    <mergeCell ref="A4:G4"/>
    <mergeCell ref="A2:B3"/>
    <mergeCell ref="C2:D2"/>
    <mergeCell ref="E2:F2"/>
    <mergeCell ref="A5:B5"/>
    <mergeCell ref="A6:B6"/>
    <mergeCell ref="A8:B8"/>
    <mergeCell ref="A7:G7"/>
    <mergeCell ref="A10:G10"/>
    <mergeCell ref="A13:G13"/>
    <mergeCell ref="A16:G16"/>
    <mergeCell ref="A9:B9"/>
    <mergeCell ref="A11:B11"/>
    <mergeCell ref="A12:B12"/>
    <mergeCell ref="A14:B14"/>
    <mergeCell ref="G2:G3"/>
    <mergeCell ref="A21:B21"/>
    <mergeCell ref="A15:B15"/>
    <mergeCell ref="A17:B17"/>
    <mergeCell ref="A18:B18"/>
    <mergeCell ref="A20:B20"/>
    <mergeCell ref="A19:G19"/>
  </mergeCells>
  <phoneticPr fontId="1"/>
  <pageMargins left="0.59055118110236227" right="0.19685039370078741" top="0.78740157480314965" bottom="0.19685039370078741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>
      <selection activeCell="F1" sqref="F1"/>
    </sheetView>
  </sheetViews>
  <sheetFormatPr defaultRowHeight="13.5"/>
  <cols>
    <col min="1" max="2" width="15.625" style="55" customWidth="1"/>
    <col min="3" max="4" width="17.625" style="55" customWidth="1"/>
    <col min="5" max="5" width="5.625" style="55" customWidth="1"/>
    <col min="6" max="7" width="15.625" style="55" customWidth="1"/>
    <col min="8" max="9" width="17.625" style="55" customWidth="1"/>
    <col min="10" max="16384" width="9" style="55"/>
  </cols>
  <sheetData>
    <row r="1" spans="1:9" ht="24.95" customHeight="1">
      <c r="A1" s="19" t="s">
        <v>312</v>
      </c>
      <c r="D1" s="56" t="s">
        <v>4</v>
      </c>
      <c r="F1" s="19" t="s">
        <v>313</v>
      </c>
      <c r="I1" s="56" t="s">
        <v>4</v>
      </c>
    </row>
    <row r="2" spans="1:9" s="76" customFormat="1" ht="24.95" customHeight="1">
      <c r="A2" s="130" t="s">
        <v>65</v>
      </c>
      <c r="B2" s="130"/>
      <c r="C2" s="30" t="s">
        <v>70</v>
      </c>
      <c r="D2" s="30" t="s">
        <v>68</v>
      </c>
      <c r="F2" s="132" t="s">
        <v>65</v>
      </c>
      <c r="G2" s="133"/>
      <c r="H2" s="30" t="s">
        <v>70</v>
      </c>
      <c r="I2" s="30" t="s">
        <v>68</v>
      </c>
    </row>
    <row r="3" spans="1:9" ht="24.95" customHeight="1">
      <c r="A3" s="125" t="s">
        <v>78</v>
      </c>
      <c r="B3" s="125"/>
      <c r="C3" s="125"/>
      <c r="D3" s="125"/>
      <c r="F3" s="126" t="s">
        <v>78</v>
      </c>
      <c r="G3" s="127"/>
      <c r="H3" s="127"/>
      <c r="I3" s="128"/>
    </row>
    <row r="4" spans="1:9" ht="24.95" customHeight="1">
      <c r="A4" s="125" t="s">
        <v>76</v>
      </c>
      <c r="B4" s="125"/>
      <c r="C4" s="125"/>
      <c r="D4" s="125"/>
      <c r="F4" s="126" t="s">
        <v>76</v>
      </c>
      <c r="G4" s="127"/>
      <c r="H4" s="127"/>
      <c r="I4" s="128"/>
    </row>
    <row r="5" spans="1:9" ht="24.95" customHeight="1">
      <c r="A5" s="120"/>
      <c r="B5" s="121"/>
      <c r="C5" s="49"/>
      <c r="D5" s="49"/>
      <c r="F5" s="120"/>
      <c r="G5" s="121"/>
      <c r="H5" s="49"/>
      <c r="I5" s="49"/>
    </row>
    <row r="6" spans="1:9" ht="24.95" customHeight="1">
      <c r="A6" s="131"/>
      <c r="B6" s="131"/>
      <c r="C6" s="49"/>
      <c r="D6" s="49"/>
      <c r="F6" s="120"/>
      <c r="G6" s="121"/>
      <c r="H6" s="49"/>
      <c r="I6" s="49"/>
    </row>
    <row r="7" spans="1:9" ht="24.95" customHeight="1">
      <c r="A7" s="126" t="s">
        <v>77</v>
      </c>
      <c r="B7" s="127"/>
      <c r="C7" s="127"/>
      <c r="D7" s="128"/>
      <c r="F7" s="70" t="s">
        <v>77</v>
      </c>
      <c r="G7" s="71"/>
      <c r="H7" s="71"/>
      <c r="I7" s="72"/>
    </row>
    <row r="8" spans="1:9" ht="24.95" customHeight="1">
      <c r="A8" s="110"/>
      <c r="B8" s="110"/>
      <c r="C8" s="49"/>
      <c r="D8" s="49"/>
      <c r="F8" s="69"/>
      <c r="G8" s="69"/>
      <c r="H8" s="49"/>
      <c r="I8" s="49"/>
    </row>
    <row r="9" spans="1:9" ht="24.95" customHeight="1">
      <c r="A9" s="110"/>
      <c r="B9" s="110"/>
      <c r="C9" s="49"/>
      <c r="D9" s="49"/>
      <c r="F9" s="69"/>
      <c r="G9" s="69"/>
      <c r="H9" s="49"/>
      <c r="I9" s="49"/>
    </row>
    <row r="10" spans="1:9" ht="24.95" customHeight="1" thickBot="1">
      <c r="A10" s="129" t="s">
        <v>82</v>
      </c>
      <c r="B10" s="129"/>
      <c r="C10" s="57">
        <f>SUM(C5:C9)</f>
        <v>0</v>
      </c>
      <c r="D10" s="57">
        <v>0</v>
      </c>
      <c r="F10" s="123" t="s">
        <v>82</v>
      </c>
      <c r="G10" s="124"/>
      <c r="H10" s="57">
        <f>SUM(H5:H9)</f>
        <v>0</v>
      </c>
      <c r="I10" s="57">
        <f>SUM(I5:I9)</f>
        <v>0</v>
      </c>
    </row>
    <row r="11" spans="1:9" ht="24.95" customHeight="1" thickTop="1">
      <c r="A11" s="125" t="s">
        <v>79</v>
      </c>
      <c r="B11" s="125"/>
      <c r="C11" s="125"/>
      <c r="D11" s="125"/>
      <c r="F11" s="134" t="s">
        <v>79</v>
      </c>
      <c r="G11" s="135"/>
      <c r="H11" s="135"/>
      <c r="I11" s="136"/>
    </row>
    <row r="12" spans="1:9" s="75" customFormat="1" ht="24.95" customHeight="1">
      <c r="A12" s="117" t="s">
        <v>80</v>
      </c>
      <c r="B12" s="118"/>
      <c r="C12" s="118"/>
      <c r="D12" s="119"/>
      <c r="F12" s="117" t="s">
        <v>80</v>
      </c>
      <c r="G12" s="118"/>
      <c r="H12" s="118"/>
      <c r="I12" s="119"/>
    </row>
    <row r="13" spans="1:9" ht="24.95" customHeight="1">
      <c r="A13" s="110" t="s">
        <v>208</v>
      </c>
      <c r="B13" s="110"/>
      <c r="C13" s="49">
        <v>4915398</v>
      </c>
      <c r="D13" s="49">
        <v>0</v>
      </c>
      <c r="F13" s="120" t="s">
        <v>208</v>
      </c>
      <c r="G13" s="121"/>
      <c r="H13" s="49">
        <v>943531</v>
      </c>
      <c r="I13" s="49">
        <v>0</v>
      </c>
    </row>
    <row r="14" spans="1:9" ht="24.95" customHeight="1">
      <c r="A14" s="120"/>
      <c r="B14" s="121"/>
      <c r="C14" s="49"/>
      <c r="D14" s="49"/>
      <c r="F14" s="120"/>
      <c r="G14" s="121"/>
      <c r="H14" s="49"/>
      <c r="I14" s="49"/>
    </row>
    <row r="15" spans="1:9" ht="24.95" customHeight="1">
      <c r="A15" s="125" t="s">
        <v>81</v>
      </c>
      <c r="B15" s="125"/>
      <c r="C15" s="125"/>
      <c r="D15" s="125"/>
      <c r="F15" s="126" t="s">
        <v>81</v>
      </c>
      <c r="G15" s="127"/>
      <c r="H15" s="127"/>
      <c r="I15" s="128"/>
    </row>
    <row r="16" spans="1:9" ht="24.95" customHeight="1">
      <c r="A16" s="110" t="s">
        <v>176</v>
      </c>
      <c r="B16" s="110"/>
      <c r="C16" s="49">
        <v>727500</v>
      </c>
      <c r="D16" s="49">
        <v>0</v>
      </c>
      <c r="F16" s="69" t="s">
        <v>176</v>
      </c>
      <c r="G16" s="69"/>
      <c r="H16" s="49">
        <v>201000</v>
      </c>
      <c r="I16" s="49">
        <v>0</v>
      </c>
    </row>
    <row r="17" spans="1:9" ht="24.95" customHeight="1">
      <c r="A17" s="110" t="s">
        <v>177</v>
      </c>
      <c r="B17" s="110"/>
      <c r="C17" s="49">
        <v>1002785</v>
      </c>
      <c r="D17" s="49">
        <v>0</v>
      </c>
      <c r="F17" s="120" t="s">
        <v>177</v>
      </c>
      <c r="G17" s="121"/>
      <c r="H17" s="49">
        <v>1090400</v>
      </c>
      <c r="I17" s="49">
        <v>0</v>
      </c>
    </row>
    <row r="18" spans="1:9" ht="24.95" customHeight="1">
      <c r="A18" s="110"/>
      <c r="B18" s="110"/>
      <c r="C18" s="49"/>
      <c r="D18" s="49"/>
      <c r="F18" s="120" t="s">
        <v>214</v>
      </c>
      <c r="G18" s="121"/>
      <c r="H18" s="49">
        <v>25000</v>
      </c>
      <c r="I18" s="49">
        <v>0</v>
      </c>
    </row>
    <row r="19" spans="1:9" ht="24.95" customHeight="1" thickBot="1">
      <c r="A19" s="116" t="s">
        <v>82</v>
      </c>
      <c r="B19" s="116"/>
      <c r="C19" s="57">
        <f>SUM(C13:C18)</f>
        <v>6645683</v>
      </c>
      <c r="D19" s="57">
        <v>0</v>
      </c>
      <c r="F19" s="123" t="s">
        <v>82</v>
      </c>
      <c r="G19" s="124"/>
      <c r="H19" s="57">
        <f>SUM(H13:H18)</f>
        <v>2259931</v>
      </c>
      <c r="I19" s="57">
        <f>SUM(I13:I18)</f>
        <v>0</v>
      </c>
    </row>
    <row r="20" spans="1:9" ht="24.95" customHeight="1" thickTop="1">
      <c r="A20" s="115" t="s">
        <v>34</v>
      </c>
      <c r="B20" s="115"/>
      <c r="C20" s="50">
        <f>C10+C19</f>
        <v>6645683</v>
      </c>
      <c r="D20" s="50">
        <f>D10+D19</f>
        <v>0</v>
      </c>
      <c r="F20" s="122" t="s">
        <v>34</v>
      </c>
      <c r="G20" s="122"/>
      <c r="H20" s="50">
        <f>H10+H19</f>
        <v>2259931</v>
      </c>
      <c r="I20" s="50">
        <f>I10+I19</f>
        <v>0</v>
      </c>
    </row>
    <row r="21" spans="1:9" ht="39.950000000000003" customHeight="1"/>
    <row r="22" spans="1:9" ht="21" customHeight="1"/>
    <row r="23" spans="1:9" ht="21" customHeight="1"/>
    <row r="24" spans="1:9" ht="21" customHeight="1"/>
    <row r="25" spans="1:9" ht="21" customHeight="1"/>
    <row r="26" spans="1:9" ht="21" customHeight="1"/>
    <row r="27" spans="1:9" ht="21" customHeight="1"/>
    <row r="28" spans="1:9" ht="21" customHeight="1"/>
    <row r="29" spans="1:9" ht="21" customHeight="1"/>
    <row r="30" spans="1:9" ht="21" customHeight="1"/>
    <row r="31" spans="1:9" ht="21" customHeight="1"/>
    <row r="32" spans="1:9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</sheetData>
  <mergeCells count="34">
    <mergeCell ref="F2:G2"/>
    <mergeCell ref="F15:I15"/>
    <mergeCell ref="F4:I4"/>
    <mergeCell ref="F3:I3"/>
    <mergeCell ref="F11:I11"/>
    <mergeCell ref="F13:G13"/>
    <mergeCell ref="F5:G5"/>
    <mergeCell ref="F6:G6"/>
    <mergeCell ref="F10:G10"/>
    <mergeCell ref="A2:B2"/>
    <mergeCell ref="A3:D3"/>
    <mergeCell ref="A4:D4"/>
    <mergeCell ref="A5:B5"/>
    <mergeCell ref="A6:B6"/>
    <mergeCell ref="A7:D7"/>
    <mergeCell ref="A8:B8"/>
    <mergeCell ref="A9:B9"/>
    <mergeCell ref="A10:B10"/>
    <mergeCell ref="A11:D11"/>
    <mergeCell ref="A18:B18"/>
    <mergeCell ref="A20:B20"/>
    <mergeCell ref="A19:B19"/>
    <mergeCell ref="F12:I12"/>
    <mergeCell ref="F14:G14"/>
    <mergeCell ref="F20:G20"/>
    <mergeCell ref="F18:G18"/>
    <mergeCell ref="F19:G19"/>
    <mergeCell ref="A13:B13"/>
    <mergeCell ref="A14:B14"/>
    <mergeCell ref="A15:D15"/>
    <mergeCell ref="A16:B16"/>
    <mergeCell ref="A12:D12"/>
    <mergeCell ref="A17:B17"/>
    <mergeCell ref="F17:G17"/>
  </mergeCells>
  <phoneticPr fontId="1"/>
  <pageMargins left="0.59055118110236227" right="0.19685039370078741" top="0.78740157480314965" bottom="0.1968503937007874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D32" sqref="D32"/>
    </sheetView>
  </sheetViews>
  <sheetFormatPr defaultRowHeight="12"/>
  <cols>
    <col min="1" max="1" width="9" style="58" customWidth="1"/>
    <col min="2" max="2" width="8.5" style="58" customWidth="1"/>
    <col min="3" max="3" width="12.125" style="58" customWidth="1"/>
    <col min="4" max="4" width="12.625" style="58" customWidth="1"/>
    <col min="5" max="12" width="12.125" style="58" customWidth="1"/>
    <col min="13" max="16384" width="9" style="58"/>
  </cols>
  <sheetData>
    <row r="1" spans="1:12" ht="24.95" customHeight="1">
      <c r="A1" s="58" t="s">
        <v>164</v>
      </c>
    </row>
    <row r="2" spans="1:12" ht="24.95" customHeight="1">
      <c r="A2" s="58" t="s">
        <v>165</v>
      </c>
      <c r="L2" s="59" t="s">
        <v>4</v>
      </c>
    </row>
    <row r="3" spans="1:12" ht="24.95" customHeight="1">
      <c r="A3" s="142" t="s">
        <v>58</v>
      </c>
      <c r="B3" s="145"/>
      <c r="C3" s="142" t="s">
        <v>83</v>
      </c>
      <c r="D3" s="60"/>
      <c r="E3" s="151" t="s">
        <v>85</v>
      </c>
      <c r="F3" s="149" t="s">
        <v>86</v>
      </c>
      <c r="G3" s="146" t="s">
        <v>87</v>
      </c>
      <c r="H3" s="149" t="s">
        <v>88</v>
      </c>
      <c r="I3" s="142" t="s">
        <v>89</v>
      </c>
      <c r="J3" s="144"/>
      <c r="K3" s="145"/>
      <c r="L3" s="146" t="s">
        <v>62</v>
      </c>
    </row>
    <row r="4" spans="1:12" ht="24.95" customHeight="1">
      <c r="A4" s="143"/>
      <c r="B4" s="150"/>
      <c r="C4" s="143"/>
      <c r="D4" s="74" t="s">
        <v>84</v>
      </c>
      <c r="E4" s="151"/>
      <c r="F4" s="146"/>
      <c r="G4" s="146"/>
      <c r="H4" s="146"/>
      <c r="I4" s="143"/>
      <c r="J4" s="66" t="s">
        <v>90</v>
      </c>
      <c r="K4" s="66" t="s">
        <v>91</v>
      </c>
      <c r="L4" s="146"/>
    </row>
    <row r="5" spans="1:12" ht="24.95" customHeight="1">
      <c r="A5" s="139" t="s">
        <v>93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1"/>
    </row>
    <row r="6" spans="1:12" ht="24.95" customHeight="1">
      <c r="A6" s="147" t="s">
        <v>182</v>
      </c>
      <c r="B6" s="148"/>
      <c r="C6" s="17">
        <v>1829359</v>
      </c>
      <c r="D6" s="61">
        <v>325457</v>
      </c>
      <c r="E6" s="28">
        <v>1829359</v>
      </c>
      <c r="F6" s="17"/>
      <c r="G6" s="17"/>
      <c r="H6" s="17"/>
      <c r="I6" s="17"/>
      <c r="J6" s="17"/>
      <c r="K6" s="17"/>
      <c r="L6" s="17"/>
    </row>
    <row r="7" spans="1:12" ht="24.95" customHeight="1">
      <c r="A7" s="147" t="s">
        <v>183</v>
      </c>
      <c r="B7" s="148"/>
      <c r="C7" s="17">
        <v>31475295</v>
      </c>
      <c r="D7" s="61">
        <v>3479989</v>
      </c>
      <c r="E7" s="28">
        <v>31475295</v>
      </c>
      <c r="F7" s="17"/>
      <c r="G7" s="17"/>
      <c r="H7" s="17"/>
      <c r="I7" s="17"/>
      <c r="J7" s="17"/>
      <c r="K7" s="17"/>
      <c r="L7" s="17"/>
    </row>
    <row r="8" spans="1:12" ht="24.95" customHeight="1">
      <c r="A8" s="137" t="s">
        <v>184</v>
      </c>
      <c r="B8" s="137"/>
      <c r="C8" s="17">
        <v>16356730</v>
      </c>
      <c r="D8" s="61">
        <v>2906847</v>
      </c>
      <c r="E8" s="28">
        <v>16356730</v>
      </c>
      <c r="F8" s="17"/>
      <c r="G8" s="17"/>
      <c r="H8" s="17"/>
      <c r="I8" s="17"/>
      <c r="J8" s="17"/>
      <c r="K8" s="17"/>
      <c r="L8" s="17"/>
    </row>
    <row r="9" spans="1:12" ht="24.95" customHeight="1">
      <c r="A9" s="137" t="s">
        <v>185</v>
      </c>
      <c r="B9" s="137"/>
      <c r="C9" s="17">
        <v>123535912</v>
      </c>
      <c r="D9" s="61">
        <v>12556128</v>
      </c>
      <c r="E9" s="28">
        <v>123535912</v>
      </c>
      <c r="F9" s="17"/>
      <c r="G9" s="17"/>
      <c r="H9" s="17"/>
      <c r="I9" s="17"/>
      <c r="J9" s="17"/>
      <c r="K9" s="17"/>
      <c r="L9" s="17"/>
    </row>
    <row r="10" spans="1:12" ht="24.95" customHeight="1">
      <c r="A10" s="137" t="s">
        <v>186</v>
      </c>
      <c r="B10" s="137"/>
      <c r="C10" s="17">
        <v>5385000</v>
      </c>
      <c r="D10" s="62">
        <v>1945000</v>
      </c>
      <c r="E10" s="28"/>
      <c r="F10" s="17">
        <v>1500000</v>
      </c>
      <c r="G10" s="17"/>
      <c r="H10" s="17"/>
      <c r="I10" s="17"/>
      <c r="J10" s="17"/>
      <c r="K10" s="17"/>
      <c r="L10" s="17">
        <v>3885000</v>
      </c>
    </row>
    <row r="11" spans="1:12" ht="24.95" customHeight="1">
      <c r="A11" s="137" t="s">
        <v>181</v>
      </c>
      <c r="B11" s="137"/>
      <c r="C11" s="17">
        <v>434969803</v>
      </c>
      <c r="D11" s="61">
        <v>72361700</v>
      </c>
      <c r="E11" s="28">
        <v>434969803</v>
      </c>
      <c r="F11" s="17"/>
      <c r="G11" s="17"/>
      <c r="H11" s="17"/>
      <c r="I11" s="17"/>
      <c r="J11" s="17"/>
      <c r="K11" s="17"/>
      <c r="L11" s="17"/>
    </row>
    <row r="12" spans="1:12" ht="24.95" customHeight="1">
      <c r="A12" s="139" t="s">
        <v>92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1"/>
    </row>
    <row r="13" spans="1:12" ht="24.95" customHeight="1">
      <c r="A13" s="137" t="s">
        <v>178</v>
      </c>
      <c r="B13" s="137"/>
      <c r="C13" s="17">
        <v>676884571</v>
      </c>
      <c r="D13" s="63">
        <v>47708526</v>
      </c>
      <c r="E13" s="64">
        <v>676884571</v>
      </c>
      <c r="F13" s="17"/>
      <c r="G13" s="17"/>
      <c r="H13" s="17"/>
      <c r="I13" s="17"/>
      <c r="J13" s="17"/>
      <c r="K13" s="17"/>
      <c r="L13" s="17"/>
    </row>
    <row r="14" spans="1:12" ht="24.95" customHeight="1">
      <c r="A14" s="137" t="s">
        <v>179</v>
      </c>
      <c r="B14" s="137"/>
      <c r="C14" s="17">
        <v>2341460</v>
      </c>
      <c r="D14" s="61">
        <v>522801</v>
      </c>
      <c r="E14" s="28">
        <v>2341460</v>
      </c>
      <c r="F14" s="17"/>
      <c r="G14" s="17"/>
      <c r="H14" s="17"/>
      <c r="I14" s="17"/>
      <c r="J14" s="17"/>
      <c r="K14" s="17"/>
      <c r="L14" s="17"/>
    </row>
    <row r="15" spans="1:12" ht="24.95" customHeight="1">
      <c r="A15" s="137" t="s">
        <v>180</v>
      </c>
      <c r="B15" s="137"/>
      <c r="C15" s="17">
        <v>0</v>
      </c>
      <c r="D15" s="61">
        <v>0</v>
      </c>
      <c r="E15" s="28">
        <v>0</v>
      </c>
      <c r="F15" s="17"/>
      <c r="G15" s="17"/>
      <c r="H15" s="17"/>
      <c r="I15" s="17"/>
      <c r="J15" s="17"/>
      <c r="K15" s="17"/>
      <c r="L15" s="17"/>
    </row>
    <row r="16" spans="1:12" ht="24.95" customHeight="1">
      <c r="A16" s="137" t="s">
        <v>181</v>
      </c>
      <c r="B16" s="137"/>
      <c r="C16" s="17">
        <v>350108</v>
      </c>
      <c r="D16" s="62">
        <v>350108</v>
      </c>
      <c r="E16" s="65">
        <v>350108</v>
      </c>
      <c r="F16" s="17"/>
      <c r="G16" s="17"/>
      <c r="H16" s="17"/>
      <c r="I16" s="17"/>
      <c r="J16" s="17"/>
      <c r="K16" s="17"/>
      <c r="L16" s="17"/>
    </row>
    <row r="17" spans="1:12" ht="24.95" customHeight="1">
      <c r="A17" s="138" t="s">
        <v>34</v>
      </c>
      <c r="B17" s="138"/>
      <c r="C17" s="18">
        <f>SUM(C6:C16)</f>
        <v>1293128238</v>
      </c>
      <c r="D17" s="18">
        <f>SUM(D6:D16)</f>
        <v>142156556</v>
      </c>
      <c r="E17" s="18">
        <f>SUM(E6:E16)</f>
        <v>1287743238</v>
      </c>
      <c r="F17" s="18">
        <f>SUM(F6:F16)</f>
        <v>1500000</v>
      </c>
      <c r="G17" s="18">
        <f t="shared" ref="G17:K17" si="0">SUM(G6:G16)</f>
        <v>0</v>
      </c>
      <c r="H17" s="18">
        <f t="shared" si="0"/>
        <v>0</v>
      </c>
      <c r="I17" s="18">
        <f t="shared" si="0"/>
        <v>0</v>
      </c>
      <c r="J17" s="18">
        <f t="shared" si="0"/>
        <v>0</v>
      </c>
      <c r="K17" s="18">
        <f t="shared" si="0"/>
        <v>0</v>
      </c>
      <c r="L17" s="18">
        <f>SUM(L6:L16)</f>
        <v>3885000</v>
      </c>
    </row>
  </sheetData>
  <mergeCells count="22">
    <mergeCell ref="A7:B7"/>
    <mergeCell ref="A3:B4"/>
    <mergeCell ref="C3:C4"/>
    <mergeCell ref="E3:E4"/>
    <mergeCell ref="F3:F4"/>
    <mergeCell ref="I3:I4"/>
    <mergeCell ref="J3:K3"/>
    <mergeCell ref="L3:L4"/>
    <mergeCell ref="A5:L5"/>
    <mergeCell ref="A6:B6"/>
    <mergeCell ref="G3:G4"/>
    <mergeCell ref="H3:H4"/>
    <mergeCell ref="A14:B14"/>
    <mergeCell ref="A15:B15"/>
    <mergeCell ref="A16:B16"/>
    <mergeCell ref="A17:B17"/>
    <mergeCell ref="A8:B8"/>
    <mergeCell ref="A9:B9"/>
    <mergeCell ref="A10:B10"/>
    <mergeCell ref="A11:B11"/>
    <mergeCell ref="A12:L12"/>
    <mergeCell ref="A13:B13"/>
  </mergeCells>
  <phoneticPr fontId="1"/>
  <pageMargins left="0.59055118110236227" right="0.19685039370078741" top="0.78740157480314965" bottom="0.19685039370078741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13" zoomScaleNormal="100" workbookViewId="0">
      <selection activeCell="D32" sqref="D32"/>
    </sheetView>
  </sheetViews>
  <sheetFormatPr defaultRowHeight="12"/>
  <cols>
    <col min="1" max="1" width="23.625" style="15" customWidth="1"/>
    <col min="2" max="10" width="12.625" style="15" customWidth="1"/>
    <col min="11" max="16384" width="9" style="15"/>
  </cols>
  <sheetData>
    <row r="1" spans="1:10" ht="24.95" customHeight="1">
      <c r="A1" s="15" t="s">
        <v>94</v>
      </c>
      <c r="H1" s="37" t="s">
        <v>4</v>
      </c>
    </row>
    <row r="2" spans="1:10" ht="50.1" customHeight="1">
      <c r="A2" s="25" t="s">
        <v>83</v>
      </c>
      <c r="B2" s="26" t="s">
        <v>95</v>
      </c>
      <c r="C2" s="16" t="s">
        <v>96</v>
      </c>
      <c r="D2" s="16" t="s">
        <v>97</v>
      </c>
      <c r="E2" s="16" t="s">
        <v>98</v>
      </c>
      <c r="F2" s="16" t="s">
        <v>99</v>
      </c>
      <c r="G2" s="16" t="s">
        <v>100</v>
      </c>
      <c r="H2" s="33" t="s">
        <v>101</v>
      </c>
      <c r="I2" s="35"/>
    </row>
    <row r="3" spans="1:10" ht="24.95" customHeight="1">
      <c r="A3" s="82">
        <v>1293128238</v>
      </c>
      <c r="B3" s="28">
        <f>A3-C3-D3</f>
        <v>1150992583</v>
      </c>
      <c r="C3" s="17">
        <v>126883704</v>
      </c>
      <c r="D3" s="17">
        <v>15251951</v>
      </c>
      <c r="E3" s="17"/>
      <c r="F3" s="17"/>
      <c r="G3" s="17"/>
      <c r="H3" s="17"/>
      <c r="I3" s="36"/>
    </row>
    <row r="4" spans="1:10" ht="24.95" customHeight="1"/>
    <row r="5" spans="1:10" ht="24.95" customHeight="1">
      <c r="A5" s="15" t="s">
        <v>102</v>
      </c>
      <c r="J5" s="37" t="s">
        <v>4</v>
      </c>
    </row>
    <row r="6" spans="1:10" ht="30" customHeight="1">
      <c r="A6" s="25" t="s">
        <v>83</v>
      </c>
      <c r="B6" s="26" t="s">
        <v>103</v>
      </c>
      <c r="C6" s="16" t="s">
        <v>104</v>
      </c>
      <c r="D6" s="16" t="s">
        <v>105</v>
      </c>
      <c r="E6" s="16" t="s">
        <v>106</v>
      </c>
      <c r="F6" s="16" t="s">
        <v>107</v>
      </c>
      <c r="G6" s="16" t="s">
        <v>108</v>
      </c>
      <c r="H6" s="16" t="s">
        <v>109</v>
      </c>
      <c r="I6" s="16" t="s">
        <v>110</v>
      </c>
      <c r="J6" s="16" t="s">
        <v>111</v>
      </c>
    </row>
    <row r="7" spans="1:10" ht="24.95" customHeight="1">
      <c r="A7" s="82">
        <f>SUM(B7:J7)</f>
        <v>1293128238</v>
      </c>
      <c r="B7" s="28">
        <v>7219903</v>
      </c>
      <c r="C7" s="17">
        <v>26930272</v>
      </c>
      <c r="D7" s="17">
        <v>43209372</v>
      </c>
      <c r="E7" s="17">
        <v>37365939</v>
      </c>
      <c r="F7" s="17">
        <v>72707821</v>
      </c>
      <c r="G7" s="17">
        <v>484770744</v>
      </c>
      <c r="H7" s="17">
        <v>314752127</v>
      </c>
      <c r="I7" s="17">
        <v>301472060</v>
      </c>
      <c r="J7" s="17">
        <v>4700000</v>
      </c>
    </row>
    <row r="8" spans="1:10" ht="24.95" customHeight="1"/>
    <row r="9" spans="1:10" ht="24.95" customHeight="1">
      <c r="A9" s="15" t="s">
        <v>112</v>
      </c>
      <c r="G9" s="37" t="s">
        <v>4</v>
      </c>
    </row>
    <row r="10" spans="1:10" ht="30" customHeight="1">
      <c r="A10" s="27" t="s">
        <v>114</v>
      </c>
      <c r="B10" s="152" t="s">
        <v>113</v>
      </c>
      <c r="C10" s="152"/>
      <c r="D10" s="152"/>
      <c r="E10" s="152"/>
      <c r="F10" s="152"/>
      <c r="G10" s="153"/>
    </row>
    <row r="11" spans="1:10" ht="5.0999999999999996" customHeight="1">
      <c r="A11" s="154">
        <v>0</v>
      </c>
      <c r="B11" s="157" t="s">
        <v>166</v>
      </c>
      <c r="C11" s="158"/>
      <c r="D11" s="158"/>
      <c r="E11" s="158"/>
      <c r="F11" s="158"/>
      <c r="G11" s="159"/>
    </row>
    <row r="12" spans="1:10" ht="5.0999999999999996" customHeight="1">
      <c r="A12" s="155"/>
      <c r="B12" s="160"/>
      <c r="C12" s="161"/>
      <c r="D12" s="161"/>
      <c r="E12" s="161"/>
      <c r="F12" s="161"/>
      <c r="G12" s="162"/>
    </row>
    <row r="13" spans="1:10" ht="5.0999999999999996" customHeight="1">
      <c r="A13" s="155"/>
      <c r="B13" s="160"/>
      <c r="C13" s="161"/>
      <c r="D13" s="161"/>
      <c r="E13" s="161"/>
      <c r="F13" s="161"/>
      <c r="G13" s="162"/>
    </row>
    <row r="14" spans="1:10" ht="5.0999999999999996" customHeight="1">
      <c r="A14" s="155"/>
      <c r="B14" s="160"/>
      <c r="C14" s="161"/>
      <c r="D14" s="161"/>
      <c r="E14" s="161"/>
      <c r="F14" s="161"/>
      <c r="G14" s="162"/>
    </row>
    <row r="15" spans="1:10" ht="5.0999999999999996" customHeight="1">
      <c r="A15" s="155"/>
      <c r="B15" s="160"/>
      <c r="C15" s="161"/>
      <c r="D15" s="161"/>
      <c r="E15" s="161"/>
      <c r="F15" s="161"/>
      <c r="G15" s="162"/>
    </row>
    <row r="16" spans="1:10" ht="5.0999999999999996" customHeight="1">
      <c r="A16" s="155"/>
      <c r="B16" s="160"/>
      <c r="C16" s="161"/>
      <c r="D16" s="161"/>
      <c r="E16" s="161"/>
      <c r="F16" s="161"/>
      <c r="G16" s="162"/>
    </row>
    <row r="17" spans="1:7" ht="5.0999999999999996" customHeight="1">
      <c r="A17" s="155"/>
      <c r="B17" s="160"/>
      <c r="C17" s="161"/>
      <c r="D17" s="161"/>
      <c r="E17" s="161"/>
      <c r="F17" s="161"/>
      <c r="G17" s="162"/>
    </row>
    <row r="18" spans="1:7" ht="5.0999999999999996" customHeight="1">
      <c r="A18" s="155"/>
      <c r="B18" s="160"/>
      <c r="C18" s="161"/>
      <c r="D18" s="161"/>
      <c r="E18" s="161"/>
      <c r="F18" s="161"/>
      <c r="G18" s="162"/>
    </row>
    <row r="19" spans="1:7" ht="5.0999999999999996" customHeight="1">
      <c r="A19" s="155"/>
      <c r="B19" s="160"/>
      <c r="C19" s="161"/>
      <c r="D19" s="161"/>
      <c r="E19" s="161"/>
      <c r="F19" s="161"/>
      <c r="G19" s="162"/>
    </row>
    <row r="20" spans="1:7" ht="5.0999999999999996" customHeight="1">
      <c r="A20" s="155"/>
      <c r="B20" s="160"/>
      <c r="C20" s="161"/>
      <c r="D20" s="161"/>
      <c r="E20" s="161"/>
      <c r="F20" s="161"/>
      <c r="G20" s="162"/>
    </row>
    <row r="21" spans="1:7" ht="5.0999999999999996" customHeight="1">
      <c r="A21" s="156"/>
      <c r="B21" s="163"/>
      <c r="C21" s="164"/>
      <c r="D21" s="164"/>
      <c r="E21" s="164"/>
      <c r="F21" s="164"/>
      <c r="G21" s="165"/>
    </row>
  </sheetData>
  <mergeCells count="3">
    <mergeCell ref="B10:G10"/>
    <mergeCell ref="A11:A21"/>
    <mergeCell ref="B11:G21"/>
  </mergeCells>
  <phoneticPr fontId="1"/>
  <pageMargins left="0.59055118110236227" right="0.19685039370078741" top="0.78740157480314965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①</vt:lpstr>
      <vt:lpstr>②</vt:lpstr>
      <vt:lpstr>③</vt:lpstr>
      <vt:lpstr>④</vt:lpstr>
      <vt:lpstr>⑤</vt:lpstr>
      <vt:lpstr>⑥</vt:lpstr>
      <vt:lpstr>⑦・⑧</vt:lpstr>
      <vt:lpstr>⑨</vt:lpstr>
      <vt:lpstr>⑩</vt:lpstr>
      <vt:lpstr>⑪</vt:lpstr>
      <vt:lpstr>⑫</vt:lpstr>
      <vt:lpstr>⑬</vt:lpstr>
      <vt:lpstr>⑭</vt:lpstr>
      <vt:lpstr>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岩佐博明</dc:creator>
  <cp:lastModifiedBy> </cp:lastModifiedBy>
  <cp:lastPrinted>2018-03-24T10:40:42Z</cp:lastPrinted>
  <dcterms:created xsi:type="dcterms:W3CDTF">2018-02-23T00:44:02Z</dcterms:created>
  <dcterms:modified xsi:type="dcterms:W3CDTF">2018-03-24T10:46:36Z</dcterms:modified>
</cp:coreProperties>
</file>