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K4R3qNg6hCZXqjBx5H+DKZOq10u3hV0qbt5qC6R7MoxU12kqhDepMK6LzT+6HNQ0JTYKF+z01VzsPl1/lyjmbg==" workbookSaltValue="0hcwvRxBjpKYJtJwAe4N6A==" workbookSpinCount="100000" lockStructure="1"/>
  <bookViews>
    <workbookView xWindow="0" yWindow="0" windowWidth="15360" windowHeight="7635"/>
  </bookViews>
  <sheets>
    <sheet name="法非適用_水道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L85" i="4"/>
  <c r="K85" i="4"/>
  <c r="J85" i="4"/>
  <c r="I85" i="4"/>
  <c r="H85" i="4"/>
  <c r="E85" i="4"/>
  <c r="BB10" i="4"/>
  <c r="AT10" i="4"/>
  <c r="AL10" i="4"/>
  <c r="W10" i="4"/>
  <c r="P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<sst xmlns="http://schemas.openxmlformats.org/spreadsheetml/2006/main" count="233" uniqueCount="117">
  <si>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</si>
  <si>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</si>
  <si>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</si>
  <si>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</si>
  <si>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</si>
  <si>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2">
      <t>カンリ</t>
    </rPh>
    <rPh sb="2" eb="3">
      <t>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</si>
  <si>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</si>
  <si>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</si>
  <si>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</si>
  <si>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</si>
  <si>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</si>
  <si>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</si>
  <si>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</si>
  <si>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</si>
  <si>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</si>
  <si>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</si>
  <si>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</si>
  <si>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</si>
  <si>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</si>
  <si>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</si>
  <si>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</si>
  <si>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</si>
  <si>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</si>
  <si>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</si>
  <si>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</si>
  <si>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</si>
  <si>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</si>
  <si>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</si>
  <si>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</si>
  <si>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</si>
  <si>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</si>
  <si>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</si>
  <si>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</si>
  <si>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</si>
  <si>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</si>
  <si>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</si>
  <si>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</si>
  <si>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</si>
  <si>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</si>
  <si>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</si>
  <si>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</si>
  <si>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</si>
  <si>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</si>
  <si>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</si>
  <si>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</si>
  <si>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</si>
  <si>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</si>
  <si>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</si>
  <si>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</si>
  <si>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</si>
  <si>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</si>
  <si>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</si>
  <si>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</si>
  <si>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</si>
  <si>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</si>
  <si>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</si>
  <si>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</si>
  <si>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</si>
  <si>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</si>
  <si>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</si>
  <si>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</si>
  <si>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</si>
  <si>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</si>
  <si>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</si>
  <si>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</si>
  <si>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</si>
  <si>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</si>
  <si>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</si>
  <si>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</si>
  <si>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</si>
  <si>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</si>
  <si>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</si>
  <si>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管理者の情報</t>
    <rPh sb="0" eb="3">
      <t>カンリシャ</t>
    </rPh>
    <rPh sb="4" eb="6">
      <t>ジョウホウ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</si>
  <si>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</si>
  <si>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</si>
  <si>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</si>
  <si>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</si>
  <si>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</si>
  <si>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</si>
  <si>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</si>
  <si>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</si>
  <si>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</si>
  <si>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</si>
  <si>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</si>
  <si>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</si>
  <si>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</si>
  <si>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</si>
  <si>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</si>
  <si>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</si>
  <si>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</si>
  <si>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</si>
  <si>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</si>
  <si>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</si>
  <si>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</si>
  <si>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</si>
  <si>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岡山県　新庄村</t>
  </si>
  <si>
    <t>法非適用</t>
  </si>
  <si>
    <t>水道事業</t>
  </si>
  <si>
    <t>簡易水道事業</t>
  </si>
  <si>
    <t>D4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</si>
  <si>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</si>
  <si>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</si>
  <si>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</si>
  <si>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</si>
  <si>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</si>
  <si>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</si>
  <si>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</si>
  <si>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</si>
  <si>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</si>
  <si>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</si>
  <si>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</si>
  <si>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</si>
  <si>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</si>
  <si>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</si>
  <si>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 xml:space="preserve">給水原価は類似団体並となっているが、前年と比べ増加している。これは、給水に係る総費用が増加しているためである。料金回収率は類似団体を下回っており、経営の効率性は悪いと言える。また、施設利用率は、人口減少に伴い、配水量が減少していることから下がっていると考えられる。
新庄村簡易水道事業は、給水収益では賄えていない状況となっている。企業債の償還等もあり、一般会計からの繰入はやむを得ない状況であるが、今後も料金収納率の向上、料金改定の検討、経営の効率化を図る。
</t>
    <phoneticPr fontId="4"/>
  </si>
  <si>
    <t>老朽化した管路が増えてきているため、計画的な更新をしていかなければならない。</t>
    <phoneticPr fontId="4"/>
  </si>
  <si>
    <t>新庄村簡易水道事業の経営について、料金収納率の向上、料金改定の検討、経営の効率化を図り企業会計の健全化を進めていく。また、老朽化対策については、経営バランスを考慮し、更新を進めていく。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</si>
</sst>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&quot;H&quot;yy"/>
    <numFmt numFmtId="180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2" xfId="0" applyFill="1" applyBorder="1">
      <alignment vertical="center"/>
    </xf>
    <xf numFmtId="179" fontId="0" fillId="0" borderId="2" xfId="0" applyNumberFormat="1" applyBorder="1">
      <alignment vertical="center"/>
    </xf>
    <xf numFmtId="180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76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DAB-4376-BD66-1A7A5665F0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706624"/>
        <c:axId val="105708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0.56999999999999995</c:v>
                </c:pt>
                <c:pt idx="1">
                  <c:v>0.62</c:v>
                </c:pt>
                <c:pt idx="2">
                  <c:v>0.39</c:v>
                </c:pt>
                <c:pt idx="3">
                  <c:v>0.61</c:v>
                </c:pt>
                <c:pt idx="4">
                  <c:v>0.4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DAB-4376-BD66-1A7A5665F0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706624"/>
        <c:axId val="105708544"/>
      </c:lineChart>
      <c:dateAx>
        <c:axId val="1057066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05708544"/>
        <c:crosses val="autoZero"/>
        <c:auto val="1"/>
        <c:lblOffset val="100"/>
        <c:baseTimeUnit val="years"/>
      </c:dateAx>
      <c:valAx>
        <c:axId val="105708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57066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31.63</c:v>
                </c:pt>
                <c:pt idx="1">
                  <c:v>31.2</c:v>
                </c:pt>
                <c:pt idx="2">
                  <c:v>29.12</c:v>
                </c:pt>
                <c:pt idx="3">
                  <c:v>30.85</c:v>
                </c:pt>
                <c:pt idx="4">
                  <c:v>30.38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FE2-4A8F-A993-CFA5986AF0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544000"/>
        <c:axId val="110545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47.95</c:v>
                </c:pt>
                <c:pt idx="1">
                  <c:v>48.26</c:v>
                </c:pt>
                <c:pt idx="2">
                  <c:v>48.01</c:v>
                </c:pt>
                <c:pt idx="3">
                  <c:v>49.08</c:v>
                </c:pt>
                <c:pt idx="4">
                  <c:v>51.46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E2-4A8F-A993-CFA5986AF0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44000"/>
        <c:axId val="110545920"/>
      </c:lineChart>
      <c:dateAx>
        <c:axId val="11054400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10545920"/>
        <c:crosses val="autoZero"/>
        <c:auto val="1"/>
        <c:lblOffset val="100"/>
        <c:baseTimeUnit val="years"/>
      </c:dateAx>
      <c:valAx>
        <c:axId val="110545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05440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98.78</c:v>
                </c:pt>
                <c:pt idx="1">
                  <c:v>93.49</c:v>
                </c:pt>
                <c:pt idx="2">
                  <c:v>100</c:v>
                </c:pt>
                <c:pt idx="3">
                  <c:v>96.3</c:v>
                </c:pt>
                <c:pt idx="4">
                  <c:v>96.34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344-4B53-9284-8D6BBCD40E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663168"/>
        <c:axId val="110665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74.900000000000006</c:v>
                </c:pt>
                <c:pt idx="1">
                  <c:v>72.72</c:v>
                </c:pt>
                <c:pt idx="2">
                  <c:v>72.75</c:v>
                </c:pt>
                <c:pt idx="3">
                  <c:v>71.27</c:v>
                </c:pt>
                <c:pt idx="4">
                  <c:v>68.58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344-4B53-9284-8D6BBCD40E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63168"/>
        <c:axId val="110665088"/>
      </c:lineChart>
      <c:dateAx>
        <c:axId val="11066316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10665088"/>
        <c:crosses val="autoZero"/>
        <c:auto val="1"/>
        <c:lblOffset val="100"/>
        <c:baseTimeUnit val="years"/>
      </c:dateAx>
      <c:valAx>
        <c:axId val="110665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06631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60.35</c:v>
                </c:pt>
                <c:pt idx="1">
                  <c:v>89.25</c:v>
                </c:pt>
                <c:pt idx="2">
                  <c:v>57.96</c:v>
                </c:pt>
                <c:pt idx="3">
                  <c:v>60.49</c:v>
                </c:pt>
                <c:pt idx="4">
                  <c:v>50.68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B9A-48A0-8696-FF2E5FA39C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128896"/>
        <c:axId val="106130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74.05</c:v>
                </c:pt>
                <c:pt idx="1">
                  <c:v>73.25</c:v>
                </c:pt>
                <c:pt idx="2">
                  <c:v>75.06</c:v>
                </c:pt>
                <c:pt idx="3">
                  <c:v>73.22</c:v>
                </c:pt>
                <c:pt idx="4">
                  <c:v>69.05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B9A-48A0-8696-FF2E5FA39C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128896"/>
        <c:axId val="106130816"/>
      </c:lineChart>
      <c:dateAx>
        <c:axId val="1061288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06130816"/>
        <c:crosses val="autoZero"/>
        <c:auto val="1"/>
        <c:lblOffset val="100"/>
        <c:baseTimeUnit val="years"/>
      </c:dateAx>
      <c:valAx>
        <c:axId val="106130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6128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5F-4548-9178-E269206676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981824"/>
        <c:axId val="106008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F5F-4548-9178-E269206676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981824"/>
        <c:axId val="106008576"/>
      </c:lineChart>
      <c:dateAx>
        <c:axId val="1059818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06008576"/>
        <c:crosses val="autoZero"/>
        <c:auto val="1"/>
        <c:lblOffset val="100"/>
        <c:baseTimeUnit val="years"/>
      </c:dateAx>
      <c:valAx>
        <c:axId val="106008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5981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E03-4554-81C0-4CA04C2E5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350272"/>
        <c:axId val="107356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E03-4554-81C0-4CA04C2E5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350272"/>
        <c:axId val="107356544"/>
      </c:lineChart>
      <c:dateAx>
        <c:axId val="1073502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07356544"/>
        <c:crosses val="autoZero"/>
        <c:auto val="1"/>
        <c:lblOffset val="100"/>
        <c:baseTimeUnit val="years"/>
      </c:dateAx>
      <c:valAx>
        <c:axId val="107356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73502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F2F-4B94-90D5-1F3F1EFF79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404288"/>
        <c:axId val="107410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F2F-4B94-90D5-1F3F1EFF79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404288"/>
        <c:axId val="107410560"/>
      </c:lineChart>
      <c:dateAx>
        <c:axId val="107404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07410560"/>
        <c:crosses val="autoZero"/>
        <c:auto val="1"/>
        <c:lblOffset val="100"/>
        <c:baseTimeUnit val="years"/>
      </c:dateAx>
      <c:valAx>
        <c:axId val="107410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7404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A6-48F8-84FA-2BD48AC6CF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612992"/>
        <c:axId val="108619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5A6-48F8-84FA-2BD48AC6CF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612992"/>
        <c:axId val="108619264"/>
      </c:lineChart>
      <c:dateAx>
        <c:axId val="108612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08619264"/>
        <c:crosses val="autoZero"/>
        <c:auto val="1"/>
        <c:lblOffset val="100"/>
        <c:baseTimeUnit val="years"/>
      </c:dateAx>
      <c:valAx>
        <c:axId val="108619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8612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2618.75</c:v>
                </c:pt>
                <c:pt idx="1">
                  <c:v>2540.0700000000002</c:v>
                </c:pt>
                <c:pt idx="2">
                  <c:v>2492.91</c:v>
                </c:pt>
                <c:pt idx="3">
                  <c:v>2296.61</c:v>
                </c:pt>
                <c:pt idx="4">
                  <c:v>2292.0300000000002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934-497C-809C-EDDE1DA352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428160"/>
        <c:axId val="110430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1302.33</c:v>
                </c:pt>
                <c:pt idx="1">
                  <c:v>1274.21</c:v>
                </c:pt>
                <c:pt idx="2">
                  <c:v>1183.92</c:v>
                </c:pt>
                <c:pt idx="3">
                  <c:v>1128.72</c:v>
                </c:pt>
                <c:pt idx="4">
                  <c:v>1125.25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934-497C-809C-EDDE1DA352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428160"/>
        <c:axId val="110430080"/>
      </c:lineChart>
      <c:dateAx>
        <c:axId val="1104281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10430080"/>
        <c:crosses val="autoZero"/>
        <c:auto val="1"/>
        <c:lblOffset val="100"/>
        <c:baseTimeUnit val="years"/>
      </c:dateAx>
      <c:valAx>
        <c:axId val="110430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04281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25.14</c:v>
                </c:pt>
                <c:pt idx="1">
                  <c:v>26</c:v>
                </c:pt>
                <c:pt idx="2">
                  <c:v>30.32</c:v>
                </c:pt>
                <c:pt idx="3">
                  <c:v>27.07</c:v>
                </c:pt>
                <c:pt idx="4">
                  <c:v>25.29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70C-45E1-BF35-2206464D9C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465408"/>
        <c:axId val="110467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40.89</c:v>
                </c:pt>
                <c:pt idx="1">
                  <c:v>41.25</c:v>
                </c:pt>
                <c:pt idx="2">
                  <c:v>42.5</c:v>
                </c:pt>
                <c:pt idx="3">
                  <c:v>41.84</c:v>
                </c:pt>
                <c:pt idx="4">
                  <c:v>41.44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0C-45E1-BF35-2206464D9C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465408"/>
        <c:axId val="110467328"/>
      </c:lineChart>
      <c:dateAx>
        <c:axId val="11046540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10467328"/>
        <c:crosses val="autoZero"/>
        <c:auto val="1"/>
        <c:lblOffset val="100"/>
        <c:baseTimeUnit val="years"/>
      </c:dateAx>
      <c:valAx>
        <c:axId val="110467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04654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425.6</c:v>
                </c:pt>
                <c:pt idx="1">
                  <c:v>429.93</c:v>
                </c:pt>
                <c:pt idx="2">
                  <c:v>359.18</c:v>
                </c:pt>
                <c:pt idx="3">
                  <c:v>411.27</c:v>
                </c:pt>
                <c:pt idx="4">
                  <c:v>438.34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F0B-4EFD-B606-E2BDBC055E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519040"/>
        <c:axId val="110520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383.2</c:v>
                </c:pt>
                <c:pt idx="1">
                  <c:v>383.25</c:v>
                </c:pt>
                <c:pt idx="2">
                  <c:v>377.72</c:v>
                </c:pt>
                <c:pt idx="3">
                  <c:v>390.47</c:v>
                </c:pt>
                <c:pt idx="4">
                  <c:v>403.61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F0B-4EFD-B606-E2BDBC055E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19040"/>
        <c:axId val="110520960"/>
      </c:lineChart>
      <c:dateAx>
        <c:axId val="11051904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10520960"/>
        <c:crosses val="autoZero"/>
        <c:auto val="1"/>
        <c:lblOffset val="100"/>
        <c:baseTimeUnit val="years"/>
      </c:dateAx>
      <c:valAx>
        <c:axId val="110520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05190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【73.42】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【940.88】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【71.01】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【56.42】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【301.20】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B1" zoomScale="90" zoomScaleNormal="90" workbookViewId="0">
      <selection activeCell="BL83" sqref="BL8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69" t="s">
        <v>0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</row>
    <row r="3" spans="1:78" ht="9.75" customHeight="1" x14ac:dyDescent="0.15">
      <c r="A3" s="2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</row>
    <row r="4" spans="1:78" ht="9.75" customHeight="1" x14ac:dyDescent="0.15">
      <c r="A4" s="2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0" t="str">
        <f>データ!H6</f>
        <v>岡山県　新庄村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58" t="s">
        <v>1</v>
      </c>
      <c r="C7" s="58"/>
      <c r="D7" s="58"/>
      <c r="E7" s="58"/>
      <c r="F7" s="58"/>
      <c r="G7" s="58"/>
      <c r="H7" s="58"/>
      <c r="I7" s="58" t="s">
        <v>2</v>
      </c>
      <c r="J7" s="58"/>
      <c r="K7" s="58"/>
      <c r="L7" s="58"/>
      <c r="M7" s="58"/>
      <c r="N7" s="58"/>
      <c r="O7" s="58"/>
      <c r="P7" s="58" t="s">
        <v>3</v>
      </c>
      <c r="Q7" s="58"/>
      <c r="R7" s="58"/>
      <c r="S7" s="58"/>
      <c r="T7" s="58"/>
      <c r="U7" s="58"/>
      <c r="V7" s="58"/>
      <c r="W7" s="58" t="s">
        <v>4</v>
      </c>
      <c r="X7" s="58"/>
      <c r="Y7" s="58"/>
      <c r="Z7" s="58"/>
      <c r="AA7" s="58"/>
      <c r="AB7" s="58"/>
      <c r="AC7" s="58"/>
      <c r="AD7" s="58" t="s">
        <v>5</v>
      </c>
      <c r="AE7" s="58"/>
      <c r="AF7" s="58"/>
      <c r="AG7" s="58"/>
      <c r="AH7" s="58"/>
      <c r="AI7" s="58"/>
      <c r="AJ7" s="58"/>
      <c r="AK7" s="2"/>
      <c r="AL7" s="58" t="s">
        <v>6</v>
      </c>
      <c r="AM7" s="58"/>
      <c r="AN7" s="58"/>
      <c r="AO7" s="58"/>
      <c r="AP7" s="58"/>
      <c r="AQ7" s="58"/>
      <c r="AR7" s="58"/>
      <c r="AS7" s="58"/>
      <c r="AT7" s="58" t="s">
        <v>7</v>
      </c>
      <c r="AU7" s="58"/>
      <c r="AV7" s="58"/>
      <c r="AW7" s="58"/>
      <c r="AX7" s="58"/>
      <c r="AY7" s="58"/>
      <c r="AZ7" s="58"/>
      <c r="BA7" s="58"/>
      <c r="BB7" s="58" t="s">
        <v>8</v>
      </c>
      <c r="BC7" s="58"/>
      <c r="BD7" s="58"/>
      <c r="BE7" s="58"/>
      <c r="BF7" s="58"/>
      <c r="BG7" s="58"/>
      <c r="BH7" s="58"/>
      <c r="BI7" s="58"/>
      <c r="BJ7" s="3"/>
      <c r="BK7" s="3"/>
      <c r="BL7" s="63" t="s">
        <v>9</v>
      </c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5"/>
    </row>
    <row r="8" spans="1:78" ht="18.75" customHeight="1" x14ac:dyDescent="0.15">
      <c r="A8" s="2"/>
      <c r="B8" s="66" t="str">
        <f>データ!$I$6</f>
        <v>法非適用</v>
      </c>
      <c r="C8" s="66"/>
      <c r="D8" s="66"/>
      <c r="E8" s="66"/>
      <c r="F8" s="66"/>
      <c r="G8" s="66"/>
      <c r="H8" s="66"/>
      <c r="I8" s="66" t="str">
        <f>データ!$J$6</f>
        <v>水道事業</v>
      </c>
      <c r="J8" s="66"/>
      <c r="K8" s="66"/>
      <c r="L8" s="66"/>
      <c r="M8" s="66"/>
      <c r="N8" s="66"/>
      <c r="O8" s="66"/>
      <c r="P8" s="66" t="str">
        <f>データ!$K$6</f>
        <v>簡易水道事業</v>
      </c>
      <c r="Q8" s="66"/>
      <c r="R8" s="66"/>
      <c r="S8" s="66"/>
      <c r="T8" s="66"/>
      <c r="U8" s="66"/>
      <c r="V8" s="66"/>
      <c r="W8" s="66" t="str">
        <f>データ!$L$6</f>
        <v>D4</v>
      </c>
      <c r="X8" s="66"/>
      <c r="Y8" s="66"/>
      <c r="Z8" s="66"/>
      <c r="AA8" s="66"/>
      <c r="AB8" s="66"/>
      <c r="AC8" s="66"/>
      <c r="AD8" s="66" t="str">
        <f>データ!$M$6</f>
        <v>非設置</v>
      </c>
      <c r="AE8" s="66"/>
      <c r="AF8" s="66"/>
      <c r="AG8" s="66"/>
      <c r="AH8" s="66"/>
      <c r="AI8" s="66"/>
      <c r="AJ8" s="66"/>
      <c r="AK8" s="2"/>
      <c r="AL8" s="55">
        <f>データ!$R$6</f>
        <v>873</v>
      </c>
      <c r="AM8" s="55"/>
      <c r="AN8" s="55"/>
      <c r="AO8" s="55"/>
      <c r="AP8" s="55"/>
      <c r="AQ8" s="55"/>
      <c r="AR8" s="55"/>
      <c r="AS8" s="55"/>
      <c r="AT8" s="45">
        <f>データ!$S$6</f>
        <v>67.11</v>
      </c>
      <c r="AU8" s="45"/>
      <c r="AV8" s="45"/>
      <c r="AW8" s="45"/>
      <c r="AX8" s="45"/>
      <c r="AY8" s="45"/>
      <c r="AZ8" s="45"/>
      <c r="BA8" s="45"/>
      <c r="BB8" s="45">
        <f>データ!$T$6</f>
        <v>13.01</v>
      </c>
      <c r="BC8" s="45"/>
      <c r="BD8" s="45"/>
      <c r="BE8" s="45"/>
      <c r="BF8" s="45"/>
      <c r="BG8" s="45"/>
      <c r="BH8" s="45"/>
      <c r="BI8" s="45"/>
      <c r="BJ8" s="3"/>
      <c r="BK8" s="3"/>
      <c r="BL8" s="67" t="s">
        <v>10</v>
      </c>
      <c r="BM8" s="68"/>
      <c r="BN8" s="56" t="s">
        <v>11</v>
      </c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7"/>
    </row>
    <row r="9" spans="1:78" ht="18.75" customHeight="1" x14ac:dyDescent="0.15">
      <c r="A9" s="2"/>
      <c r="B9" s="58" t="s">
        <v>12</v>
      </c>
      <c r="C9" s="58"/>
      <c r="D9" s="58"/>
      <c r="E9" s="58"/>
      <c r="F9" s="58"/>
      <c r="G9" s="58"/>
      <c r="H9" s="58"/>
      <c r="I9" s="58" t="s">
        <v>13</v>
      </c>
      <c r="J9" s="58"/>
      <c r="K9" s="58"/>
      <c r="L9" s="58"/>
      <c r="M9" s="58"/>
      <c r="N9" s="58"/>
      <c r="O9" s="58"/>
      <c r="P9" s="58" t="s">
        <v>14</v>
      </c>
      <c r="Q9" s="58"/>
      <c r="R9" s="58"/>
      <c r="S9" s="58"/>
      <c r="T9" s="58"/>
      <c r="U9" s="58"/>
      <c r="V9" s="58"/>
      <c r="W9" s="58" t="s">
        <v>15</v>
      </c>
      <c r="X9" s="58"/>
      <c r="Y9" s="58"/>
      <c r="Z9" s="58"/>
      <c r="AA9" s="58"/>
      <c r="AB9" s="58"/>
      <c r="AC9" s="58"/>
      <c r="AD9" s="2"/>
      <c r="AE9" s="2"/>
      <c r="AF9" s="2"/>
      <c r="AG9" s="2"/>
      <c r="AH9" s="3"/>
      <c r="AI9" s="2"/>
      <c r="AJ9" s="2"/>
      <c r="AK9" s="2"/>
      <c r="AL9" s="58" t="s">
        <v>16</v>
      </c>
      <c r="AM9" s="58"/>
      <c r="AN9" s="58"/>
      <c r="AO9" s="58"/>
      <c r="AP9" s="58"/>
      <c r="AQ9" s="58"/>
      <c r="AR9" s="58"/>
      <c r="AS9" s="58"/>
      <c r="AT9" s="58" t="s">
        <v>17</v>
      </c>
      <c r="AU9" s="58"/>
      <c r="AV9" s="58"/>
      <c r="AW9" s="58"/>
      <c r="AX9" s="58"/>
      <c r="AY9" s="58"/>
      <c r="AZ9" s="58"/>
      <c r="BA9" s="58"/>
      <c r="BB9" s="58" t="s">
        <v>18</v>
      </c>
      <c r="BC9" s="58"/>
      <c r="BD9" s="58"/>
      <c r="BE9" s="58"/>
      <c r="BF9" s="58"/>
      <c r="BG9" s="58"/>
      <c r="BH9" s="58"/>
      <c r="BI9" s="58"/>
      <c r="BJ9" s="3"/>
      <c r="BK9" s="3"/>
      <c r="BL9" s="59" t="s">
        <v>19</v>
      </c>
      <c r="BM9" s="60"/>
      <c r="BN9" s="61" t="s">
        <v>20</v>
      </c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2"/>
    </row>
    <row r="10" spans="1:78" ht="18.75" customHeight="1" x14ac:dyDescent="0.15">
      <c r="A10" s="2"/>
      <c r="B10" s="45" t="str">
        <f>データ!$N$6</f>
        <v>-</v>
      </c>
      <c r="C10" s="45"/>
      <c r="D10" s="45"/>
      <c r="E10" s="45"/>
      <c r="F10" s="45"/>
      <c r="G10" s="45"/>
      <c r="H10" s="45"/>
      <c r="I10" s="45" t="str">
        <f>データ!$O$6</f>
        <v>該当数値なし</v>
      </c>
      <c r="J10" s="45"/>
      <c r="K10" s="45"/>
      <c r="L10" s="45"/>
      <c r="M10" s="45"/>
      <c r="N10" s="45"/>
      <c r="O10" s="45"/>
      <c r="P10" s="45">
        <f>データ!$P$6</f>
        <v>92.65</v>
      </c>
      <c r="Q10" s="45"/>
      <c r="R10" s="45"/>
      <c r="S10" s="45"/>
      <c r="T10" s="45"/>
      <c r="U10" s="45"/>
      <c r="V10" s="45"/>
      <c r="W10" s="55">
        <f>データ!$Q$6</f>
        <v>1910</v>
      </c>
      <c r="X10" s="55"/>
      <c r="Y10" s="55"/>
      <c r="Z10" s="55"/>
      <c r="AA10" s="55"/>
      <c r="AB10" s="55"/>
      <c r="AC10" s="55"/>
      <c r="AD10" s="2"/>
      <c r="AE10" s="2"/>
      <c r="AF10" s="2"/>
      <c r="AG10" s="2"/>
      <c r="AH10" s="2"/>
      <c r="AI10" s="2"/>
      <c r="AJ10" s="2"/>
      <c r="AK10" s="2"/>
      <c r="AL10" s="55">
        <f>データ!$U$6</f>
        <v>782</v>
      </c>
      <c r="AM10" s="55"/>
      <c r="AN10" s="55"/>
      <c r="AO10" s="55"/>
      <c r="AP10" s="55"/>
      <c r="AQ10" s="55"/>
      <c r="AR10" s="55"/>
      <c r="AS10" s="55"/>
      <c r="AT10" s="45">
        <f>データ!$V$6</f>
        <v>27.02</v>
      </c>
      <c r="AU10" s="45"/>
      <c r="AV10" s="45"/>
      <c r="AW10" s="45"/>
      <c r="AX10" s="45"/>
      <c r="AY10" s="45"/>
      <c r="AZ10" s="45"/>
      <c r="BA10" s="45"/>
      <c r="BB10" s="45">
        <f>データ!$W$6</f>
        <v>28.94</v>
      </c>
      <c r="BC10" s="45"/>
      <c r="BD10" s="45"/>
      <c r="BE10" s="45"/>
      <c r="BF10" s="45"/>
      <c r="BG10" s="45"/>
      <c r="BH10" s="45"/>
      <c r="BI10" s="45"/>
      <c r="BJ10" s="2"/>
      <c r="BK10" s="2"/>
      <c r="BL10" s="46" t="s">
        <v>21</v>
      </c>
      <c r="BM10" s="47"/>
      <c r="BN10" s="48" t="s">
        <v>22</v>
      </c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9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0" t="s">
        <v>23</v>
      </c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</row>
    <row r="14" spans="1:78" ht="13.5" customHeight="1" x14ac:dyDescent="0.15">
      <c r="A14" s="2"/>
      <c r="B14" s="52" t="s">
        <v>24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4"/>
      <c r="BK14" s="2"/>
      <c r="BL14" s="36" t="s">
        <v>25</v>
      </c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8"/>
    </row>
    <row r="15" spans="1:78" ht="13.5" customHeight="1" x14ac:dyDescent="0.15">
      <c r="A15" s="2"/>
      <c r="B15" s="42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4"/>
      <c r="BK15" s="2"/>
      <c r="BL15" s="39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1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30" t="s">
        <v>114</v>
      </c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2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30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2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30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2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30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2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30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2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30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2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30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2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30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2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30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2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30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2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30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2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30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2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30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2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30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2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30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2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30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2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30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2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30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2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30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2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30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2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30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2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30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2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30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2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30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2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30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2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30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2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30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2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30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2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3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5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6" t="s">
        <v>26</v>
      </c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8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39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1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30" t="s">
        <v>115</v>
      </c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2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30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2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30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2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30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2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30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2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30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2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30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2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30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2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30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2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30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2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30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2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30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2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30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2"/>
    </row>
    <row r="60" spans="1:78" ht="13.5" customHeight="1" x14ac:dyDescent="0.15">
      <c r="A60" s="2"/>
      <c r="B60" s="42" t="s">
        <v>27</v>
      </c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4"/>
      <c r="BK60" s="2"/>
      <c r="BL60" s="30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2"/>
    </row>
    <row r="61" spans="1:78" ht="13.5" customHeight="1" x14ac:dyDescent="0.15">
      <c r="A61" s="2"/>
      <c r="B61" s="42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4"/>
      <c r="BK61" s="2"/>
      <c r="BL61" s="30"/>
      <c r="BM61" s="31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31"/>
      <c r="BY61" s="31"/>
      <c r="BZ61" s="32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30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2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3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5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6" t="s">
        <v>28</v>
      </c>
      <c r="BM64" s="37"/>
      <c r="BN64" s="37"/>
      <c r="BO64" s="37"/>
      <c r="BP64" s="37"/>
      <c r="BQ64" s="37"/>
      <c r="BR64" s="37"/>
      <c r="BS64" s="37"/>
      <c r="BT64" s="37"/>
      <c r="BU64" s="37"/>
      <c r="BV64" s="37"/>
      <c r="BW64" s="37"/>
      <c r="BX64" s="37"/>
      <c r="BY64" s="37"/>
      <c r="BZ64" s="38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39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1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30" t="s">
        <v>116</v>
      </c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2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30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2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30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2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30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2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30"/>
      <c r="BM70" s="31"/>
      <c r="BN70" s="31"/>
      <c r="BO70" s="31"/>
      <c r="BP70" s="31"/>
      <c r="BQ70" s="31"/>
      <c r="BR70" s="31"/>
      <c r="BS70" s="31"/>
      <c r="BT70" s="31"/>
      <c r="BU70" s="31"/>
      <c r="BV70" s="31"/>
      <c r="BW70" s="31"/>
      <c r="BX70" s="31"/>
      <c r="BY70" s="31"/>
      <c r="BZ70" s="32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30"/>
      <c r="BM71" s="31"/>
      <c r="BN71" s="31"/>
      <c r="BO71" s="31"/>
      <c r="BP71" s="31"/>
      <c r="BQ71" s="31"/>
      <c r="BR71" s="31"/>
      <c r="BS71" s="31"/>
      <c r="BT71" s="31"/>
      <c r="BU71" s="31"/>
      <c r="BV71" s="31"/>
      <c r="BW71" s="31"/>
      <c r="BX71" s="31"/>
      <c r="BY71" s="31"/>
      <c r="BZ71" s="32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30"/>
      <c r="BM72" s="31"/>
      <c r="BN72" s="31"/>
      <c r="BO72" s="31"/>
      <c r="BP72" s="31"/>
      <c r="BQ72" s="31"/>
      <c r="BR72" s="31"/>
      <c r="BS72" s="31"/>
      <c r="BT72" s="31"/>
      <c r="BU72" s="31"/>
      <c r="BV72" s="31"/>
      <c r="BW72" s="31"/>
      <c r="BX72" s="31"/>
      <c r="BY72" s="31"/>
      <c r="BZ72" s="32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30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2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30"/>
      <c r="BM74" s="31"/>
      <c r="BN74" s="31"/>
      <c r="BO74" s="31"/>
      <c r="BP74" s="31"/>
      <c r="BQ74" s="31"/>
      <c r="BR74" s="31"/>
      <c r="BS74" s="31"/>
      <c r="BT74" s="31"/>
      <c r="BU74" s="31"/>
      <c r="BV74" s="31"/>
      <c r="BW74" s="31"/>
      <c r="BX74" s="31"/>
      <c r="BY74" s="31"/>
      <c r="BZ74" s="32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30"/>
      <c r="BM75" s="31"/>
      <c r="BN75" s="31"/>
      <c r="BO75" s="31"/>
      <c r="BP75" s="31"/>
      <c r="BQ75" s="31"/>
      <c r="BR75" s="31"/>
      <c r="BS75" s="31"/>
      <c r="BT75" s="31"/>
      <c r="BU75" s="31"/>
      <c r="BV75" s="31"/>
      <c r="BW75" s="31"/>
      <c r="BX75" s="31"/>
      <c r="BY75" s="31"/>
      <c r="BZ75" s="32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30"/>
      <c r="BM76" s="31"/>
      <c r="BN76" s="31"/>
      <c r="BO76" s="31"/>
      <c r="BP76" s="31"/>
      <c r="BQ76" s="31"/>
      <c r="BR76" s="31"/>
      <c r="BS76" s="31"/>
      <c r="BT76" s="31"/>
      <c r="BU76" s="31"/>
      <c r="BV76" s="31"/>
      <c r="BW76" s="31"/>
      <c r="BX76" s="31"/>
      <c r="BY76" s="31"/>
      <c r="BZ76" s="32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30"/>
      <c r="BM77" s="31"/>
      <c r="BN77" s="31"/>
      <c r="BO77" s="31"/>
      <c r="BP77" s="31"/>
      <c r="BQ77" s="31"/>
      <c r="BR77" s="31"/>
      <c r="BS77" s="31"/>
      <c r="BT77" s="31"/>
      <c r="BU77" s="31"/>
      <c r="BV77" s="31"/>
      <c r="BW77" s="31"/>
      <c r="BX77" s="31"/>
      <c r="BY77" s="31"/>
      <c r="BZ77" s="32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30"/>
      <c r="BM78" s="31"/>
      <c r="BN78" s="31"/>
      <c r="BO78" s="31"/>
      <c r="BP78" s="31"/>
      <c r="BQ78" s="31"/>
      <c r="BR78" s="31"/>
      <c r="BS78" s="31"/>
      <c r="BT78" s="31"/>
      <c r="BU78" s="31"/>
      <c r="BV78" s="31"/>
      <c r="BW78" s="31"/>
      <c r="BX78" s="31"/>
      <c r="BY78" s="31"/>
      <c r="BZ78" s="32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30"/>
      <c r="BM79" s="31"/>
      <c r="BN79" s="31"/>
      <c r="BO79" s="31"/>
      <c r="BP79" s="31"/>
      <c r="BQ79" s="31"/>
      <c r="BR79" s="31"/>
      <c r="BS79" s="31"/>
      <c r="BT79" s="31"/>
      <c r="BU79" s="31"/>
      <c r="BV79" s="31"/>
      <c r="BW79" s="31"/>
      <c r="BX79" s="31"/>
      <c r="BY79" s="31"/>
      <c r="BZ79" s="32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30"/>
      <c r="BM80" s="31"/>
      <c r="BN80" s="31"/>
      <c r="BO80" s="31"/>
      <c r="BP80" s="31"/>
      <c r="BQ80" s="31"/>
      <c r="BR80" s="31"/>
      <c r="BS80" s="31"/>
      <c r="BT80" s="31"/>
      <c r="BU80" s="31"/>
      <c r="BV80" s="31"/>
      <c r="BW80" s="31"/>
      <c r="BX80" s="31"/>
      <c r="BY80" s="31"/>
      <c r="BZ80" s="32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30"/>
      <c r="BM81" s="31"/>
      <c r="BN81" s="31"/>
      <c r="BO81" s="31"/>
      <c r="BP81" s="31"/>
      <c r="BQ81" s="31"/>
      <c r="BR81" s="31"/>
      <c r="BS81" s="31"/>
      <c r="BT81" s="31"/>
      <c r="BU81" s="31"/>
      <c r="BV81" s="31"/>
      <c r="BW81" s="31"/>
      <c r="BX81" s="31"/>
      <c r="BY81" s="31"/>
      <c r="BZ81" s="32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3"/>
      <c r="BM82" s="34"/>
      <c r="BN82" s="34"/>
      <c r="BO82" s="34"/>
      <c r="BP82" s="34"/>
      <c r="BQ82" s="34"/>
      <c r="BR82" s="34"/>
      <c r="BS82" s="34"/>
      <c r="BT82" s="34"/>
      <c r="BU82" s="34"/>
      <c r="BV82" s="34"/>
      <c r="BW82" s="34"/>
      <c r="BX82" s="34"/>
      <c r="BY82" s="34"/>
      <c r="BZ82" s="35"/>
    </row>
    <row r="83" spans="1:78" x14ac:dyDescent="0.15">
      <c r="C83" s="12"/>
    </row>
    <row r="84" spans="1:78" hidden="1" x14ac:dyDescent="0.15">
      <c r="B84" s="13" t="s">
        <v>29</v>
      </c>
      <c r="C84" s="13"/>
      <c r="D84" s="13"/>
      <c r="E84" s="13" t="s">
        <v>30</v>
      </c>
      <c r="F84" s="13" t="s">
        <v>31</v>
      </c>
      <c r="G84" s="13" t="s">
        <v>32</v>
      </c>
      <c r="H84" s="13" t="s">
        <v>33</v>
      </c>
      <c r="I84" s="13" t="s">
        <v>34</v>
      </c>
      <c r="J84" s="13" t="s">
        <v>35</v>
      </c>
      <c r="K84" s="13" t="s">
        <v>36</v>
      </c>
      <c r="L84" s="13" t="s">
        <v>37</v>
      </c>
      <c r="M84" s="13" t="s">
        <v>38</v>
      </c>
      <c r="N84" s="13" t="s">
        <v>39</v>
      </c>
      <c r="O84" s="13" t="s">
        <v>40</v>
      </c>
    </row>
    <row r="85" spans="1:78" hidden="1" x14ac:dyDescent="0.15">
      <c r="B85" s="13"/>
      <c r="C85" s="13"/>
      <c r="D85" s="13"/>
      <c r="E85" s="13" t="str">
        <f>データ!AH6</f>
        <v>【73.42】</v>
      </c>
      <c r="F85" s="13" t="s">
        <v>41</v>
      </c>
      <c r="G85" s="13" t="s">
        <v>41</v>
      </c>
      <c r="H85" s="13" t="str">
        <f>データ!BO6</f>
        <v>【940.88】</v>
      </c>
      <c r="I85" s="13" t="str">
        <f>データ!BZ6</f>
        <v>【54.59】</v>
      </c>
      <c r="J85" s="13" t="str">
        <f>データ!CK6</f>
        <v>【301.20】</v>
      </c>
      <c r="K85" s="13" t="str">
        <f>データ!CV6</f>
        <v>【56.42】</v>
      </c>
      <c r="L85" s="13" t="str">
        <f>データ!DG6</f>
        <v>【71.01】</v>
      </c>
      <c r="M85" s="13" t="s">
        <v>41</v>
      </c>
      <c r="N85" s="13" t="s">
        <v>41</v>
      </c>
      <c r="O85" s="13" t="str">
        <f>データ!EN6</f>
        <v>【0.58】</v>
      </c>
    </row>
  </sheetData>
  <sheetProtection algorithmName="SHA-512" hashValue="VaCXvVNkwPK84GLtoQpfxyX/cTvTs7EHgFZiNUn2CJvu3yno4Dt+7Ii/vITlAsBcHP8ajPVVcirARypctxufcQ==" saltValue="ynchZppf5Rj05+8eERMkEA==" spinCount="100000" sheet="1" objects="1" scenarios="1" formatCells="0" formatColumns="0" formatRows="0"/>
  <mergeCells count="48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L9:AS9"/>
    <mergeCell ref="AT9:BA9"/>
    <mergeCell ref="BB9:BI9"/>
    <mergeCell ref="BL9:BM9"/>
    <mergeCell ref="BN9:BY9"/>
    <mergeCell ref="BL66:BZ82"/>
    <mergeCell ref="BB10:BI10"/>
    <mergeCell ref="BL10:BM10"/>
    <mergeCell ref="BN10:BY10"/>
    <mergeCell ref="BL11:BZ13"/>
    <mergeCell ref="B14:BJ15"/>
    <mergeCell ref="BL14:BZ15"/>
    <mergeCell ref="B10:H10"/>
    <mergeCell ref="I10:O10"/>
    <mergeCell ref="P10:V10"/>
    <mergeCell ref="W10:AC10"/>
    <mergeCell ref="AL10:AS10"/>
    <mergeCell ref="AT10:BA10"/>
    <mergeCell ref="BL16:BZ44"/>
    <mergeCell ref="BL45:BZ46"/>
    <mergeCell ref="BL47:BZ63"/>
    <mergeCell ref="B60:BJ61"/>
    <mergeCell ref="BL64:BZ65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42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>
        <v>1</v>
      </c>
      <c r="Y1" s="14">
        <v>1</v>
      </c>
      <c r="Z1" s="14">
        <v>1</v>
      </c>
      <c r="AA1" s="14">
        <v>1</v>
      </c>
      <c r="AB1" s="14">
        <v>1</v>
      </c>
      <c r="AC1" s="14">
        <v>1</v>
      </c>
      <c r="AD1" s="14">
        <v>1</v>
      </c>
      <c r="AE1" s="14">
        <v>1</v>
      </c>
      <c r="AF1" s="14">
        <v>1</v>
      </c>
      <c r="AG1" s="14">
        <v>1</v>
      </c>
      <c r="AH1" s="14"/>
      <c r="AI1" s="14">
        <v>1</v>
      </c>
      <c r="AJ1" s="14">
        <v>1</v>
      </c>
      <c r="AK1" s="14">
        <v>1</v>
      </c>
      <c r="AL1" s="14">
        <v>1</v>
      </c>
      <c r="AM1" s="14">
        <v>1</v>
      </c>
      <c r="AN1" s="14">
        <v>1</v>
      </c>
      <c r="AO1" s="14">
        <v>1</v>
      </c>
      <c r="AP1" s="14">
        <v>1</v>
      </c>
      <c r="AQ1" s="14">
        <v>1</v>
      </c>
      <c r="AR1" s="14">
        <v>1</v>
      </c>
      <c r="AS1" s="14"/>
      <c r="AT1" s="14">
        <v>1</v>
      </c>
      <c r="AU1" s="14">
        <v>1</v>
      </c>
      <c r="AV1" s="14">
        <v>1</v>
      </c>
      <c r="AW1" s="14">
        <v>1</v>
      </c>
      <c r="AX1" s="14">
        <v>1</v>
      </c>
      <c r="AY1" s="14">
        <v>1</v>
      </c>
      <c r="AZ1" s="14">
        <v>1</v>
      </c>
      <c r="BA1" s="14">
        <v>1</v>
      </c>
      <c r="BB1" s="14">
        <v>1</v>
      </c>
      <c r="BC1" s="14">
        <v>1</v>
      </c>
      <c r="BD1" s="14"/>
      <c r="BE1" s="14">
        <v>1</v>
      </c>
      <c r="BF1" s="14">
        <v>1</v>
      </c>
      <c r="BG1" s="14">
        <v>1</v>
      </c>
      <c r="BH1" s="14">
        <v>1</v>
      </c>
      <c r="BI1" s="14">
        <v>1</v>
      </c>
      <c r="BJ1" s="14">
        <v>1</v>
      </c>
      <c r="BK1" s="14">
        <v>1</v>
      </c>
      <c r="BL1" s="14">
        <v>1</v>
      </c>
      <c r="BM1" s="14">
        <v>1</v>
      </c>
      <c r="BN1" s="14">
        <v>1</v>
      </c>
      <c r="BO1" s="14"/>
      <c r="BP1" s="14">
        <v>1</v>
      </c>
      <c r="BQ1" s="14">
        <v>1</v>
      </c>
      <c r="BR1" s="14">
        <v>1</v>
      </c>
      <c r="BS1" s="14">
        <v>1</v>
      </c>
      <c r="BT1" s="14">
        <v>1</v>
      </c>
      <c r="BU1" s="14">
        <v>1</v>
      </c>
      <c r="BV1" s="14">
        <v>1</v>
      </c>
      <c r="BW1" s="14">
        <v>1</v>
      </c>
      <c r="BX1" s="14">
        <v>1</v>
      </c>
      <c r="BY1" s="14">
        <v>1</v>
      </c>
      <c r="BZ1" s="14"/>
      <c r="CA1" s="14">
        <v>1</v>
      </c>
      <c r="CB1" s="14">
        <v>1</v>
      </c>
      <c r="CC1" s="14">
        <v>1</v>
      </c>
      <c r="CD1" s="14">
        <v>1</v>
      </c>
      <c r="CE1" s="14">
        <v>1</v>
      </c>
      <c r="CF1" s="14">
        <v>1</v>
      </c>
      <c r="CG1" s="14">
        <v>1</v>
      </c>
      <c r="CH1" s="14">
        <v>1</v>
      </c>
      <c r="CI1" s="14">
        <v>1</v>
      </c>
      <c r="CJ1" s="14">
        <v>1</v>
      </c>
      <c r="CK1" s="14"/>
      <c r="CL1" s="14">
        <v>1</v>
      </c>
      <c r="CM1" s="14">
        <v>1</v>
      </c>
      <c r="CN1" s="14">
        <v>1</v>
      </c>
      <c r="CO1" s="14">
        <v>1</v>
      </c>
      <c r="CP1" s="14">
        <v>1</v>
      </c>
      <c r="CQ1" s="14">
        <v>1</v>
      </c>
      <c r="CR1" s="14">
        <v>1</v>
      </c>
      <c r="CS1" s="14">
        <v>1</v>
      </c>
      <c r="CT1" s="14">
        <v>1</v>
      </c>
      <c r="CU1" s="14">
        <v>1</v>
      </c>
      <c r="CV1" s="14"/>
      <c r="CW1" s="14">
        <v>1</v>
      </c>
      <c r="CX1" s="14">
        <v>1</v>
      </c>
      <c r="CY1" s="14">
        <v>1</v>
      </c>
      <c r="CZ1" s="14">
        <v>1</v>
      </c>
      <c r="DA1" s="14">
        <v>1</v>
      </c>
      <c r="DB1" s="14">
        <v>1</v>
      </c>
      <c r="DC1" s="14">
        <v>1</v>
      </c>
      <c r="DD1" s="14">
        <v>1</v>
      </c>
      <c r="DE1" s="14">
        <v>1</v>
      </c>
      <c r="DF1" s="14">
        <v>1</v>
      </c>
      <c r="DG1" s="14"/>
      <c r="DH1" s="14">
        <v>1</v>
      </c>
      <c r="DI1" s="14">
        <v>1</v>
      </c>
      <c r="DJ1" s="14">
        <v>1</v>
      </c>
      <c r="DK1" s="14">
        <v>1</v>
      </c>
      <c r="DL1" s="14">
        <v>1</v>
      </c>
      <c r="DM1" s="14">
        <v>1</v>
      </c>
      <c r="DN1" s="14">
        <v>1</v>
      </c>
      <c r="DO1" s="14">
        <v>1</v>
      </c>
      <c r="DP1" s="14">
        <v>1</v>
      </c>
      <c r="DQ1" s="14">
        <v>1</v>
      </c>
      <c r="DR1" s="14"/>
      <c r="DS1" s="14">
        <v>1</v>
      </c>
      <c r="DT1" s="14">
        <v>1</v>
      </c>
      <c r="DU1" s="14">
        <v>1</v>
      </c>
      <c r="DV1" s="14">
        <v>1</v>
      </c>
      <c r="DW1" s="14">
        <v>1</v>
      </c>
      <c r="DX1" s="14">
        <v>1</v>
      </c>
      <c r="DY1" s="14">
        <v>1</v>
      </c>
      <c r="DZ1" s="14">
        <v>1</v>
      </c>
      <c r="EA1" s="14">
        <v>1</v>
      </c>
      <c r="EB1" s="14">
        <v>1</v>
      </c>
      <c r="EC1" s="14"/>
      <c r="ED1" s="14">
        <v>1</v>
      </c>
      <c r="EE1" s="14">
        <v>1</v>
      </c>
      <c r="EF1" s="14">
        <v>1</v>
      </c>
      <c r="EG1" s="14">
        <v>1</v>
      </c>
      <c r="EH1" s="14">
        <v>1</v>
      </c>
      <c r="EI1" s="14">
        <v>1</v>
      </c>
      <c r="EJ1" s="14">
        <v>1</v>
      </c>
      <c r="EK1" s="14">
        <v>1</v>
      </c>
      <c r="EL1" s="14">
        <v>1</v>
      </c>
      <c r="EM1" s="14">
        <v>1</v>
      </c>
      <c r="EN1" s="14"/>
    </row>
    <row r="2" spans="1:144" x14ac:dyDescent="0.15">
      <c r="A2" s="15" t="s">
        <v>43</v>
      </c>
      <c r="B2" s="15">
        <f>COLUMN()-1</f>
        <v>1</v>
      </c>
      <c r="C2" s="15">
        <f t="shared" ref="C2:BR2" si="0">COLUMN()-1</f>
        <v>2</v>
      </c>
      <c r="D2" s="15">
        <f t="shared" si="0"/>
        <v>3</v>
      </c>
      <c r="E2" s="15">
        <f t="shared" si="0"/>
        <v>4</v>
      </c>
      <c r="F2" s="15">
        <f t="shared" si="0"/>
        <v>5</v>
      </c>
      <c r="G2" s="15">
        <f t="shared" si="0"/>
        <v>6</v>
      </c>
      <c r="H2" s="15">
        <f t="shared" si="0"/>
        <v>7</v>
      </c>
      <c r="I2" s="15">
        <f t="shared" si="0"/>
        <v>8</v>
      </c>
      <c r="J2" s="15">
        <f t="shared" si="0"/>
        <v>9</v>
      </c>
      <c r="K2" s="15">
        <f t="shared" si="0"/>
        <v>10</v>
      </c>
      <c r="L2" s="15">
        <f t="shared" si="0"/>
        <v>11</v>
      </c>
      <c r="M2" s="15">
        <f t="shared" si="0"/>
        <v>12</v>
      </c>
      <c r="N2" s="15">
        <f t="shared" si="0"/>
        <v>13</v>
      </c>
      <c r="O2" s="15">
        <f t="shared" si="0"/>
        <v>14</v>
      </c>
      <c r="P2" s="15">
        <f t="shared" si="0"/>
        <v>15</v>
      </c>
      <c r="Q2" s="15">
        <f t="shared" si="0"/>
        <v>16</v>
      </c>
      <c r="R2" s="15">
        <f t="shared" si="0"/>
        <v>17</v>
      </c>
      <c r="S2" s="15">
        <f t="shared" si="0"/>
        <v>18</v>
      </c>
      <c r="T2" s="15">
        <f t="shared" si="0"/>
        <v>19</v>
      </c>
      <c r="U2" s="15">
        <f t="shared" si="0"/>
        <v>20</v>
      </c>
      <c r="V2" s="15">
        <f t="shared" si="0"/>
        <v>21</v>
      </c>
      <c r="W2" s="15">
        <f t="shared" si="0"/>
        <v>22</v>
      </c>
      <c r="X2" s="15">
        <f t="shared" si="0"/>
        <v>23</v>
      </c>
      <c r="Y2" s="15">
        <f t="shared" si="0"/>
        <v>24</v>
      </c>
      <c r="Z2" s="15">
        <f t="shared" si="0"/>
        <v>25</v>
      </c>
      <c r="AA2" s="15">
        <f t="shared" si="0"/>
        <v>26</v>
      </c>
      <c r="AB2" s="15">
        <f t="shared" si="0"/>
        <v>27</v>
      </c>
      <c r="AC2" s="15">
        <f t="shared" si="0"/>
        <v>28</v>
      </c>
      <c r="AD2" s="15">
        <f t="shared" si="0"/>
        <v>29</v>
      </c>
      <c r="AE2" s="15">
        <f t="shared" si="0"/>
        <v>30</v>
      </c>
      <c r="AF2" s="15">
        <f t="shared" si="0"/>
        <v>31</v>
      </c>
      <c r="AG2" s="15">
        <f t="shared" si="0"/>
        <v>32</v>
      </c>
      <c r="AH2" s="15">
        <f t="shared" si="0"/>
        <v>33</v>
      </c>
      <c r="AI2" s="15">
        <f t="shared" si="0"/>
        <v>34</v>
      </c>
      <c r="AJ2" s="15">
        <f t="shared" si="0"/>
        <v>35</v>
      </c>
      <c r="AK2" s="15">
        <f t="shared" si="0"/>
        <v>36</v>
      </c>
      <c r="AL2" s="15">
        <f t="shared" si="0"/>
        <v>37</v>
      </c>
      <c r="AM2" s="15">
        <f t="shared" si="0"/>
        <v>38</v>
      </c>
      <c r="AN2" s="15">
        <f t="shared" si="0"/>
        <v>39</v>
      </c>
      <c r="AO2" s="15">
        <f t="shared" si="0"/>
        <v>40</v>
      </c>
      <c r="AP2" s="15">
        <f t="shared" si="0"/>
        <v>41</v>
      </c>
      <c r="AQ2" s="15">
        <f t="shared" si="0"/>
        <v>42</v>
      </c>
      <c r="AR2" s="15">
        <f t="shared" si="0"/>
        <v>43</v>
      </c>
      <c r="AS2" s="15">
        <f t="shared" si="0"/>
        <v>44</v>
      </c>
      <c r="AT2" s="15">
        <f t="shared" si="0"/>
        <v>45</v>
      </c>
      <c r="AU2" s="15">
        <f t="shared" si="0"/>
        <v>46</v>
      </c>
      <c r="AV2" s="15">
        <f t="shared" si="0"/>
        <v>47</v>
      </c>
      <c r="AW2" s="15">
        <f t="shared" si="0"/>
        <v>48</v>
      </c>
      <c r="AX2" s="15">
        <f t="shared" si="0"/>
        <v>49</v>
      </c>
      <c r="AY2" s="15">
        <f t="shared" si="0"/>
        <v>50</v>
      </c>
      <c r="AZ2" s="15">
        <f t="shared" si="0"/>
        <v>51</v>
      </c>
      <c r="BA2" s="15">
        <f t="shared" si="0"/>
        <v>52</v>
      </c>
      <c r="BB2" s="15">
        <f t="shared" si="0"/>
        <v>53</v>
      </c>
      <c r="BC2" s="15">
        <f t="shared" si="0"/>
        <v>54</v>
      </c>
      <c r="BD2" s="15">
        <f t="shared" si="0"/>
        <v>55</v>
      </c>
      <c r="BE2" s="15">
        <f t="shared" si="0"/>
        <v>56</v>
      </c>
      <c r="BF2" s="15">
        <f t="shared" si="0"/>
        <v>57</v>
      </c>
      <c r="BG2" s="15">
        <f t="shared" si="0"/>
        <v>58</v>
      </c>
      <c r="BH2" s="15">
        <f t="shared" si="0"/>
        <v>59</v>
      </c>
      <c r="BI2" s="15">
        <f t="shared" si="0"/>
        <v>60</v>
      </c>
      <c r="BJ2" s="15">
        <f t="shared" si="0"/>
        <v>61</v>
      </c>
      <c r="BK2" s="15">
        <f t="shared" si="0"/>
        <v>62</v>
      </c>
      <c r="BL2" s="15">
        <f t="shared" si="0"/>
        <v>63</v>
      </c>
      <c r="BM2" s="15">
        <f t="shared" si="0"/>
        <v>64</v>
      </c>
      <c r="BN2" s="15">
        <f t="shared" si="0"/>
        <v>65</v>
      </c>
      <c r="BO2" s="15">
        <f t="shared" si="0"/>
        <v>66</v>
      </c>
      <c r="BP2" s="15">
        <f t="shared" si="0"/>
        <v>67</v>
      </c>
      <c r="BQ2" s="15">
        <f t="shared" si="0"/>
        <v>68</v>
      </c>
      <c r="BR2" s="15">
        <f t="shared" si="0"/>
        <v>69</v>
      </c>
      <c r="BS2" s="15">
        <f t="shared" ref="BS2:ED2" si="1">COLUMN()-1</f>
        <v>70</v>
      </c>
      <c r="BT2" s="15">
        <f t="shared" si="1"/>
        <v>71</v>
      </c>
      <c r="BU2" s="15">
        <f t="shared" si="1"/>
        <v>72</v>
      </c>
      <c r="BV2" s="15">
        <f t="shared" si="1"/>
        <v>73</v>
      </c>
      <c r="BW2" s="15">
        <f t="shared" si="1"/>
        <v>74</v>
      </c>
      <c r="BX2" s="15">
        <f t="shared" si="1"/>
        <v>75</v>
      </c>
      <c r="BY2" s="15">
        <f t="shared" si="1"/>
        <v>76</v>
      </c>
      <c r="BZ2" s="15">
        <f t="shared" si="1"/>
        <v>77</v>
      </c>
      <c r="CA2" s="15">
        <f t="shared" si="1"/>
        <v>78</v>
      </c>
      <c r="CB2" s="15">
        <f t="shared" si="1"/>
        <v>79</v>
      </c>
      <c r="CC2" s="15">
        <f t="shared" si="1"/>
        <v>80</v>
      </c>
      <c r="CD2" s="15">
        <f t="shared" si="1"/>
        <v>81</v>
      </c>
      <c r="CE2" s="15">
        <f t="shared" si="1"/>
        <v>82</v>
      </c>
      <c r="CF2" s="15">
        <f t="shared" si="1"/>
        <v>83</v>
      </c>
      <c r="CG2" s="15">
        <f t="shared" si="1"/>
        <v>84</v>
      </c>
      <c r="CH2" s="15">
        <f t="shared" si="1"/>
        <v>85</v>
      </c>
      <c r="CI2" s="15">
        <f t="shared" si="1"/>
        <v>86</v>
      </c>
      <c r="CJ2" s="15">
        <f t="shared" si="1"/>
        <v>87</v>
      </c>
      <c r="CK2" s="15">
        <f t="shared" si="1"/>
        <v>88</v>
      </c>
      <c r="CL2" s="15">
        <f t="shared" si="1"/>
        <v>89</v>
      </c>
      <c r="CM2" s="15">
        <f t="shared" si="1"/>
        <v>90</v>
      </c>
      <c r="CN2" s="15">
        <f t="shared" si="1"/>
        <v>91</v>
      </c>
      <c r="CO2" s="15">
        <f t="shared" si="1"/>
        <v>92</v>
      </c>
      <c r="CP2" s="15">
        <f t="shared" si="1"/>
        <v>93</v>
      </c>
      <c r="CQ2" s="15">
        <f t="shared" si="1"/>
        <v>94</v>
      </c>
      <c r="CR2" s="15">
        <f t="shared" si="1"/>
        <v>95</v>
      </c>
      <c r="CS2" s="15">
        <f t="shared" si="1"/>
        <v>96</v>
      </c>
      <c r="CT2" s="15">
        <f t="shared" si="1"/>
        <v>97</v>
      </c>
      <c r="CU2" s="15">
        <f t="shared" si="1"/>
        <v>98</v>
      </c>
      <c r="CV2" s="15">
        <f t="shared" si="1"/>
        <v>99</v>
      </c>
      <c r="CW2" s="15">
        <f t="shared" si="1"/>
        <v>100</v>
      </c>
      <c r="CX2" s="15">
        <f t="shared" si="1"/>
        <v>101</v>
      </c>
      <c r="CY2" s="15">
        <f t="shared" si="1"/>
        <v>102</v>
      </c>
      <c r="CZ2" s="15">
        <f t="shared" si="1"/>
        <v>103</v>
      </c>
      <c r="DA2" s="15">
        <f t="shared" si="1"/>
        <v>104</v>
      </c>
      <c r="DB2" s="15">
        <f t="shared" si="1"/>
        <v>105</v>
      </c>
      <c r="DC2" s="15">
        <f t="shared" si="1"/>
        <v>106</v>
      </c>
      <c r="DD2" s="15">
        <f t="shared" si="1"/>
        <v>107</v>
      </c>
      <c r="DE2" s="15">
        <f t="shared" si="1"/>
        <v>108</v>
      </c>
      <c r="DF2" s="15">
        <f t="shared" si="1"/>
        <v>109</v>
      </c>
      <c r="DG2" s="15">
        <f t="shared" si="1"/>
        <v>110</v>
      </c>
      <c r="DH2" s="15">
        <f t="shared" si="1"/>
        <v>111</v>
      </c>
      <c r="DI2" s="15">
        <f t="shared" si="1"/>
        <v>112</v>
      </c>
      <c r="DJ2" s="15">
        <f t="shared" si="1"/>
        <v>113</v>
      </c>
      <c r="DK2" s="15">
        <f t="shared" si="1"/>
        <v>114</v>
      </c>
      <c r="DL2" s="15">
        <f t="shared" si="1"/>
        <v>115</v>
      </c>
      <c r="DM2" s="15">
        <f t="shared" si="1"/>
        <v>116</v>
      </c>
      <c r="DN2" s="15">
        <f t="shared" si="1"/>
        <v>117</v>
      </c>
      <c r="DO2" s="15">
        <f t="shared" si="1"/>
        <v>118</v>
      </c>
      <c r="DP2" s="15">
        <f t="shared" si="1"/>
        <v>119</v>
      </c>
      <c r="DQ2" s="15">
        <f t="shared" si="1"/>
        <v>120</v>
      </c>
      <c r="DR2" s="15">
        <f t="shared" si="1"/>
        <v>121</v>
      </c>
      <c r="DS2" s="15">
        <f t="shared" si="1"/>
        <v>122</v>
      </c>
      <c r="DT2" s="15">
        <f t="shared" si="1"/>
        <v>123</v>
      </c>
      <c r="DU2" s="15">
        <f t="shared" si="1"/>
        <v>124</v>
      </c>
      <c r="DV2" s="15">
        <f t="shared" si="1"/>
        <v>125</v>
      </c>
      <c r="DW2" s="15">
        <f t="shared" si="1"/>
        <v>126</v>
      </c>
      <c r="DX2" s="15">
        <f t="shared" si="1"/>
        <v>127</v>
      </c>
      <c r="DY2" s="15">
        <f t="shared" si="1"/>
        <v>128</v>
      </c>
      <c r="DZ2" s="15">
        <f t="shared" si="1"/>
        <v>129</v>
      </c>
      <c r="EA2" s="15">
        <f t="shared" si="1"/>
        <v>130</v>
      </c>
      <c r="EB2" s="15">
        <f t="shared" si="1"/>
        <v>131</v>
      </c>
      <c r="EC2" s="15">
        <f t="shared" si="1"/>
        <v>132</v>
      </c>
      <c r="ED2" s="15">
        <f t="shared" si="1"/>
        <v>133</v>
      </c>
      <c r="EE2" s="15">
        <f t="shared" ref="EE2:EN2" si="2">COLUMN()-1</f>
        <v>134</v>
      </c>
      <c r="EF2" s="15">
        <f t="shared" si="2"/>
        <v>135</v>
      </c>
      <c r="EG2" s="15">
        <f t="shared" si="2"/>
        <v>136</v>
      </c>
      <c r="EH2" s="15">
        <f t="shared" si="2"/>
        <v>137</v>
      </c>
      <c r="EI2" s="15">
        <f t="shared" si="2"/>
        <v>138</v>
      </c>
      <c r="EJ2" s="15">
        <f t="shared" si="2"/>
        <v>139</v>
      </c>
      <c r="EK2" s="15">
        <f t="shared" si="2"/>
        <v>140</v>
      </c>
      <c r="EL2" s="15">
        <f t="shared" si="2"/>
        <v>141</v>
      </c>
      <c r="EM2" s="15">
        <f t="shared" si="2"/>
        <v>142</v>
      </c>
      <c r="EN2" s="15">
        <f t="shared" si="2"/>
        <v>143</v>
      </c>
    </row>
    <row r="3" spans="1:144" x14ac:dyDescent="0.15">
      <c r="A3" s="15" t="s">
        <v>44</v>
      </c>
      <c r="B3" s="16" t="s">
        <v>45</v>
      </c>
      <c r="C3" s="16" t="s">
        <v>46</v>
      </c>
      <c r="D3" s="16" t="s">
        <v>47</v>
      </c>
      <c r="E3" s="16" t="s">
        <v>48</v>
      </c>
      <c r="F3" s="16" t="s">
        <v>49</v>
      </c>
      <c r="G3" s="16" t="s">
        <v>50</v>
      </c>
      <c r="H3" s="72" t="s">
        <v>51</v>
      </c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4"/>
      <c r="X3" s="78" t="s">
        <v>52</v>
      </c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1"/>
      <c r="DE3" s="71"/>
      <c r="DF3" s="71"/>
      <c r="DG3" s="71"/>
      <c r="DH3" s="71" t="s">
        <v>53</v>
      </c>
      <c r="DI3" s="71"/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  <c r="EL3" s="71"/>
      <c r="EM3" s="71"/>
      <c r="EN3" s="71"/>
    </row>
    <row r="4" spans="1:144" x14ac:dyDescent="0.15">
      <c r="A4" s="15" t="s">
        <v>54</v>
      </c>
      <c r="B4" s="17"/>
      <c r="C4" s="17"/>
      <c r="D4" s="17"/>
      <c r="E4" s="17"/>
      <c r="F4" s="17"/>
      <c r="G4" s="17"/>
      <c r="H4" s="75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7"/>
      <c r="X4" s="71" t="s">
        <v>55</v>
      </c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 t="s">
        <v>56</v>
      </c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 t="s">
        <v>57</v>
      </c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 t="s">
        <v>58</v>
      </c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 t="s">
        <v>59</v>
      </c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 t="s">
        <v>60</v>
      </c>
      <c r="CB4" s="71"/>
      <c r="CC4" s="71"/>
      <c r="CD4" s="71"/>
      <c r="CE4" s="71"/>
      <c r="CF4" s="71"/>
      <c r="CG4" s="71"/>
      <c r="CH4" s="71"/>
      <c r="CI4" s="71"/>
      <c r="CJ4" s="71"/>
      <c r="CK4" s="71"/>
      <c r="CL4" s="71" t="s">
        <v>61</v>
      </c>
      <c r="CM4" s="71"/>
      <c r="CN4" s="71"/>
      <c r="CO4" s="71"/>
      <c r="CP4" s="71"/>
      <c r="CQ4" s="71"/>
      <c r="CR4" s="71"/>
      <c r="CS4" s="71"/>
      <c r="CT4" s="71"/>
      <c r="CU4" s="71"/>
      <c r="CV4" s="71"/>
      <c r="CW4" s="71" t="s">
        <v>62</v>
      </c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 t="s">
        <v>63</v>
      </c>
      <c r="DI4" s="71"/>
      <c r="DJ4" s="71"/>
      <c r="DK4" s="71"/>
      <c r="DL4" s="71"/>
      <c r="DM4" s="71"/>
      <c r="DN4" s="71"/>
      <c r="DO4" s="71"/>
      <c r="DP4" s="71"/>
      <c r="DQ4" s="71"/>
      <c r="DR4" s="71"/>
      <c r="DS4" s="71" t="s">
        <v>64</v>
      </c>
      <c r="DT4" s="71"/>
      <c r="DU4" s="71"/>
      <c r="DV4" s="71"/>
      <c r="DW4" s="71"/>
      <c r="DX4" s="71"/>
      <c r="DY4" s="71"/>
      <c r="DZ4" s="71"/>
      <c r="EA4" s="71"/>
      <c r="EB4" s="71"/>
      <c r="EC4" s="71"/>
      <c r="ED4" s="71" t="s">
        <v>65</v>
      </c>
      <c r="EE4" s="71"/>
      <c r="EF4" s="71"/>
      <c r="EG4" s="71"/>
      <c r="EH4" s="71"/>
      <c r="EI4" s="71"/>
      <c r="EJ4" s="71"/>
      <c r="EK4" s="71"/>
      <c r="EL4" s="71"/>
      <c r="EM4" s="71"/>
      <c r="EN4" s="71"/>
    </row>
    <row r="5" spans="1:144" x14ac:dyDescent="0.15">
      <c r="A5" s="15" t="s">
        <v>66</v>
      </c>
      <c r="B5" s="18"/>
      <c r="C5" s="18"/>
      <c r="D5" s="18"/>
      <c r="E5" s="18"/>
      <c r="F5" s="18"/>
      <c r="G5" s="18"/>
      <c r="H5" s="19" t="s">
        <v>67</v>
      </c>
      <c r="I5" s="19" t="s">
        <v>68</v>
      </c>
      <c r="J5" s="19" t="s">
        <v>69</v>
      </c>
      <c r="K5" s="19" t="s">
        <v>70</v>
      </c>
      <c r="L5" s="19" t="s">
        <v>71</v>
      </c>
      <c r="M5" s="19" t="s">
        <v>72</v>
      </c>
      <c r="N5" s="19" t="s">
        <v>73</v>
      </c>
      <c r="O5" s="19" t="s">
        <v>74</v>
      </c>
      <c r="P5" s="19" t="s">
        <v>75</v>
      </c>
      <c r="Q5" s="19" t="s">
        <v>76</v>
      </c>
      <c r="R5" s="19" t="s">
        <v>77</v>
      </c>
      <c r="S5" s="19" t="s">
        <v>78</v>
      </c>
      <c r="T5" s="19" t="s">
        <v>79</v>
      </c>
      <c r="U5" s="19" t="s">
        <v>80</v>
      </c>
      <c r="V5" s="19" t="s">
        <v>81</v>
      </c>
      <c r="W5" s="19" t="s">
        <v>82</v>
      </c>
      <c r="X5" s="19" t="s">
        <v>83</v>
      </c>
      <c r="Y5" s="19" t="s">
        <v>84</v>
      </c>
      <c r="Z5" s="19" t="s">
        <v>85</v>
      </c>
      <c r="AA5" s="19" t="s">
        <v>86</v>
      </c>
      <c r="AB5" s="19" t="s">
        <v>87</v>
      </c>
      <c r="AC5" s="19" t="s">
        <v>88</v>
      </c>
      <c r="AD5" s="19" t="s">
        <v>89</v>
      </c>
      <c r="AE5" s="19" t="s">
        <v>90</v>
      </c>
      <c r="AF5" s="19" t="s">
        <v>91</v>
      </c>
      <c r="AG5" s="19" t="s">
        <v>92</v>
      </c>
      <c r="AH5" s="19" t="s">
        <v>29</v>
      </c>
      <c r="AI5" s="19" t="s">
        <v>83</v>
      </c>
      <c r="AJ5" s="19" t="s">
        <v>84</v>
      </c>
      <c r="AK5" s="19" t="s">
        <v>85</v>
      </c>
      <c r="AL5" s="19" t="s">
        <v>86</v>
      </c>
      <c r="AM5" s="19" t="s">
        <v>87</v>
      </c>
      <c r="AN5" s="19" t="s">
        <v>88</v>
      </c>
      <c r="AO5" s="19" t="s">
        <v>89</v>
      </c>
      <c r="AP5" s="19" t="s">
        <v>90</v>
      </c>
      <c r="AQ5" s="19" t="s">
        <v>91</v>
      </c>
      <c r="AR5" s="19" t="s">
        <v>92</v>
      </c>
      <c r="AS5" s="19" t="s">
        <v>93</v>
      </c>
      <c r="AT5" s="19" t="s">
        <v>83</v>
      </c>
      <c r="AU5" s="19" t="s">
        <v>84</v>
      </c>
      <c r="AV5" s="19" t="s">
        <v>85</v>
      </c>
      <c r="AW5" s="19" t="s">
        <v>86</v>
      </c>
      <c r="AX5" s="19" t="s">
        <v>87</v>
      </c>
      <c r="AY5" s="19" t="s">
        <v>88</v>
      </c>
      <c r="AZ5" s="19" t="s">
        <v>89</v>
      </c>
      <c r="BA5" s="19" t="s">
        <v>90</v>
      </c>
      <c r="BB5" s="19" t="s">
        <v>91</v>
      </c>
      <c r="BC5" s="19" t="s">
        <v>92</v>
      </c>
      <c r="BD5" s="19" t="s">
        <v>93</v>
      </c>
      <c r="BE5" s="19" t="s">
        <v>83</v>
      </c>
      <c r="BF5" s="19" t="s">
        <v>84</v>
      </c>
      <c r="BG5" s="19" t="s">
        <v>85</v>
      </c>
      <c r="BH5" s="19" t="s">
        <v>86</v>
      </c>
      <c r="BI5" s="19" t="s">
        <v>87</v>
      </c>
      <c r="BJ5" s="19" t="s">
        <v>88</v>
      </c>
      <c r="BK5" s="19" t="s">
        <v>89</v>
      </c>
      <c r="BL5" s="19" t="s">
        <v>90</v>
      </c>
      <c r="BM5" s="19" t="s">
        <v>91</v>
      </c>
      <c r="BN5" s="19" t="s">
        <v>92</v>
      </c>
      <c r="BO5" s="19" t="s">
        <v>93</v>
      </c>
      <c r="BP5" s="19" t="s">
        <v>83</v>
      </c>
      <c r="BQ5" s="19" t="s">
        <v>84</v>
      </c>
      <c r="BR5" s="19" t="s">
        <v>85</v>
      </c>
      <c r="BS5" s="19" t="s">
        <v>86</v>
      </c>
      <c r="BT5" s="19" t="s">
        <v>87</v>
      </c>
      <c r="BU5" s="19" t="s">
        <v>88</v>
      </c>
      <c r="BV5" s="19" t="s">
        <v>89</v>
      </c>
      <c r="BW5" s="19" t="s">
        <v>90</v>
      </c>
      <c r="BX5" s="19" t="s">
        <v>91</v>
      </c>
      <c r="BY5" s="19" t="s">
        <v>92</v>
      </c>
      <c r="BZ5" s="19" t="s">
        <v>93</v>
      </c>
      <c r="CA5" s="19" t="s">
        <v>83</v>
      </c>
      <c r="CB5" s="19" t="s">
        <v>84</v>
      </c>
      <c r="CC5" s="19" t="s">
        <v>85</v>
      </c>
      <c r="CD5" s="19" t="s">
        <v>86</v>
      </c>
      <c r="CE5" s="19" t="s">
        <v>87</v>
      </c>
      <c r="CF5" s="19" t="s">
        <v>88</v>
      </c>
      <c r="CG5" s="19" t="s">
        <v>89</v>
      </c>
      <c r="CH5" s="19" t="s">
        <v>90</v>
      </c>
      <c r="CI5" s="19" t="s">
        <v>91</v>
      </c>
      <c r="CJ5" s="19" t="s">
        <v>92</v>
      </c>
      <c r="CK5" s="19" t="s">
        <v>93</v>
      </c>
      <c r="CL5" s="19" t="s">
        <v>83</v>
      </c>
      <c r="CM5" s="19" t="s">
        <v>84</v>
      </c>
      <c r="CN5" s="19" t="s">
        <v>85</v>
      </c>
      <c r="CO5" s="19" t="s">
        <v>86</v>
      </c>
      <c r="CP5" s="19" t="s">
        <v>87</v>
      </c>
      <c r="CQ5" s="19" t="s">
        <v>88</v>
      </c>
      <c r="CR5" s="19" t="s">
        <v>89</v>
      </c>
      <c r="CS5" s="19" t="s">
        <v>90</v>
      </c>
      <c r="CT5" s="19" t="s">
        <v>91</v>
      </c>
      <c r="CU5" s="19" t="s">
        <v>92</v>
      </c>
      <c r="CV5" s="19" t="s">
        <v>93</v>
      </c>
      <c r="CW5" s="19" t="s">
        <v>83</v>
      </c>
      <c r="CX5" s="19" t="s">
        <v>84</v>
      </c>
      <c r="CY5" s="19" t="s">
        <v>85</v>
      </c>
      <c r="CZ5" s="19" t="s">
        <v>86</v>
      </c>
      <c r="DA5" s="19" t="s">
        <v>87</v>
      </c>
      <c r="DB5" s="19" t="s">
        <v>88</v>
      </c>
      <c r="DC5" s="19" t="s">
        <v>89</v>
      </c>
      <c r="DD5" s="19" t="s">
        <v>90</v>
      </c>
      <c r="DE5" s="19" t="s">
        <v>91</v>
      </c>
      <c r="DF5" s="19" t="s">
        <v>92</v>
      </c>
      <c r="DG5" s="19" t="s">
        <v>93</v>
      </c>
      <c r="DH5" s="19" t="s">
        <v>83</v>
      </c>
      <c r="DI5" s="19" t="s">
        <v>84</v>
      </c>
      <c r="DJ5" s="19" t="s">
        <v>85</v>
      </c>
      <c r="DK5" s="19" t="s">
        <v>86</v>
      </c>
      <c r="DL5" s="19" t="s">
        <v>87</v>
      </c>
      <c r="DM5" s="19" t="s">
        <v>88</v>
      </c>
      <c r="DN5" s="19" t="s">
        <v>89</v>
      </c>
      <c r="DO5" s="19" t="s">
        <v>90</v>
      </c>
      <c r="DP5" s="19" t="s">
        <v>91</v>
      </c>
      <c r="DQ5" s="19" t="s">
        <v>92</v>
      </c>
      <c r="DR5" s="19" t="s">
        <v>93</v>
      </c>
      <c r="DS5" s="19" t="s">
        <v>83</v>
      </c>
      <c r="DT5" s="19" t="s">
        <v>84</v>
      </c>
      <c r="DU5" s="19" t="s">
        <v>85</v>
      </c>
      <c r="DV5" s="19" t="s">
        <v>86</v>
      </c>
      <c r="DW5" s="19" t="s">
        <v>87</v>
      </c>
      <c r="DX5" s="19" t="s">
        <v>88</v>
      </c>
      <c r="DY5" s="19" t="s">
        <v>89</v>
      </c>
      <c r="DZ5" s="19" t="s">
        <v>90</v>
      </c>
      <c r="EA5" s="19" t="s">
        <v>91</v>
      </c>
      <c r="EB5" s="19" t="s">
        <v>92</v>
      </c>
      <c r="EC5" s="19" t="s">
        <v>93</v>
      </c>
      <c r="ED5" s="19" t="s">
        <v>83</v>
      </c>
      <c r="EE5" s="19" t="s">
        <v>84</v>
      </c>
      <c r="EF5" s="19" t="s">
        <v>85</v>
      </c>
      <c r="EG5" s="19" t="s">
        <v>86</v>
      </c>
      <c r="EH5" s="19" t="s">
        <v>87</v>
      </c>
      <c r="EI5" s="19" t="s">
        <v>88</v>
      </c>
      <c r="EJ5" s="19" t="s">
        <v>89</v>
      </c>
      <c r="EK5" s="19" t="s">
        <v>90</v>
      </c>
      <c r="EL5" s="19" t="s">
        <v>91</v>
      </c>
      <c r="EM5" s="19" t="s">
        <v>92</v>
      </c>
      <c r="EN5" s="19" t="s">
        <v>93</v>
      </c>
    </row>
    <row r="6" spans="1:144" s="23" customFormat="1" x14ac:dyDescent="0.15">
      <c r="A6" s="15" t="s">
        <v>94</v>
      </c>
      <c r="B6" s="20">
        <f>B7</f>
        <v>2021</v>
      </c>
      <c r="C6" s="20">
        <f t="shared" ref="C6:W6" si="3">C7</f>
        <v>335860</v>
      </c>
      <c r="D6" s="20">
        <f t="shared" si="3"/>
        <v>47</v>
      </c>
      <c r="E6" s="20">
        <f t="shared" si="3"/>
        <v>1</v>
      </c>
      <c r="F6" s="20">
        <f t="shared" si="3"/>
        <v>0</v>
      </c>
      <c r="G6" s="20">
        <f t="shared" si="3"/>
        <v>0</v>
      </c>
      <c r="H6" s="20" t="str">
        <f t="shared" si="3"/>
        <v>岡山県　新庄村</v>
      </c>
      <c r="I6" s="20" t="str">
        <f t="shared" si="3"/>
        <v>法非適用</v>
      </c>
      <c r="J6" s="20" t="str">
        <f t="shared" si="3"/>
        <v>水道事業</v>
      </c>
      <c r="K6" s="20" t="str">
        <f t="shared" si="3"/>
        <v>簡易水道事業</v>
      </c>
      <c r="L6" s="20" t="str">
        <f t="shared" si="3"/>
        <v>D4</v>
      </c>
      <c r="M6" s="20" t="str">
        <f t="shared" si="3"/>
        <v>非設置</v>
      </c>
      <c r="N6" s="21" t="str">
        <f t="shared" si="3"/>
        <v>-</v>
      </c>
      <c r="O6" s="21" t="str">
        <f t="shared" si="3"/>
        <v>該当数値なし</v>
      </c>
      <c r="P6" s="21">
        <f t="shared" si="3"/>
        <v>92.65</v>
      </c>
      <c r="Q6" s="21">
        <f t="shared" si="3"/>
        <v>1910</v>
      </c>
      <c r="R6" s="21">
        <f t="shared" si="3"/>
        <v>873</v>
      </c>
      <c r="S6" s="21">
        <f t="shared" si="3"/>
        <v>67.11</v>
      </c>
      <c r="T6" s="21">
        <f t="shared" si="3"/>
        <v>13.01</v>
      </c>
      <c r="U6" s="21">
        <f t="shared" si="3"/>
        <v>782</v>
      </c>
      <c r="V6" s="21">
        <f t="shared" si="3"/>
        <v>27.02</v>
      </c>
      <c r="W6" s="21">
        <f t="shared" si="3"/>
        <v>28.94</v>
      </c>
      <c r="X6" s="22">
        <f>IF(X7="",NA(),X7)</f>
        <v>60.35</v>
      </c>
      <c r="Y6" s="22">
        <f t="shared" ref="Y6:AG6" si="4">IF(Y7="",NA(),Y7)</f>
        <v>89.25</v>
      </c>
      <c r="Z6" s="22">
        <f t="shared" si="4"/>
        <v>57.96</v>
      </c>
      <c r="AA6" s="22">
        <f t="shared" si="4"/>
        <v>60.49</v>
      </c>
      <c r="AB6" s="22">
        <f t="shared" si="4"/>
        <v>50.68</v>
      </c>
      <c r="AC6" s="22">
        <f t="shared" si="4"/>
        <v>74.05</v>
      </c>
      <c r="AD6" s="22">
        <f t="shared" si="4"/>
        <v>73.25</v>
      </c>
      <c r="AE6" s="22">
        <f t="shared" si="4"/>
        <v>75.06</v>
      </c>
      <c r="AF6" s="22">
        <f t="shared" si="4"/>
        <v>73.22</v>
      </c>
      <c r="AG6" s="22">
        <f t="shared" si="4"/>
        <v>69.05</v>
      </c>
      <c r="AH6" s="21" t="str">
        <f>IF(AH7="","",IF(AH7="-","【-】","【"&amp;SUBSTITUTE(TEXT(AH7,"#,##0.00"),"-","△")&amp;"】"))</f>
        <v>【73.42】</v>
      </c>
      <c r="AI6" s="21" t="e">
        <f>IF(AI7="",NA(),AI7)</f>
        <v>#N/A</v>
      </c>
      <c r="AJ6" s="21" t="e">
        <f t="shared" ref="AJ6:AR6" si="5">IF(AJ7="",NA(),AJ7)</f>
        <v>#N/A</v>
      </c>
      <c r="AK6" s="21" t="e">
        <f t="shared" si="5"/>
        <v>#N/A</v>
      </c>
      <c r="AL6" s="21" t="e">
        <f t="shared" si="5"/>
        <v>#N/A</v>
      </c>
      <c r="AM6" s="21" t="e">
        <f t="shared" si="5"/>
        <v>#N/A</v>
      </c>
      <c r="AN6" s="21" t="e">
        <f t="shared" si="5"/>
        <v>#N/A</v>
      </c>
      <c r="AO6" s="21" t="e">
        <f t="shared" si="5"/>
        <v>#N/A</v>
      </c>
      <c r="AP6" s="21" t="e">
        <f t="shared" si="5"/>
        <v>#N/A</v>
      </c>
      <c r="AQ6" s="21" t="e">
        <f t="shared" si="5"/>
        <v>#N/A</v>
      </c>
      <c r="AR6" s="21" t="e">
        <f t="shared" si="5"/>
        <v>#N/A</v>
      </c>
      <c r="AS6" s="21" t="str">
        <f>IF(AS7="","",IF(AS7="-","【-】","【"&amp;SUBSTITUTE(TEXT(AS7,"#,##0.00"),"-","△")&amp;"】"))</f>
        <v/>
      </c>
      <c r="AT6" s="21" t="e">
        <f>IF(AT7="",NA(),AT7)</f>
        <v>#N/A</v>
      </c>
      <c r="AU6" s="21" t="e">
        <f t="shared" ref="AU6:BC6" si="6">IF(AU7="",NA(),AU7)</f>
        <v>#N/A</v>
      </c>
      <c r="AV6" s="21" t="e">
        <f t="shared" si="6"/>
        <v>#N/A</v>
      </c>
      <c r="AW6" s="21" t="e">
        <f t="shared" si="6"/>
        <v>#N/A</v>
      </c>
      <c r="AX6" s="21" t="e">
        <f t="shared" si="6"/>
        <v>#N/A</v>
      </c>
      <c r="AY6" s="21" t="e">
        <f t="shared" si="6"/>
        <v>#N/A</v>
      </c>
      <c r="AZ6" s="21" t="e">
        <f t="shared" si="6"/>
        <v>#N/A</v>
      </c>
      <c r="BA6" s="21" t="e">
        <f t="shared" si="6"/>
        <v>#N/A</v>
      </c>
      <c r="BB6" s="21" t="e">
        <f t="shared" si="6"/>
        <v>#N/A</v>
      </c>
      <c r="BC6" s="21" t="e">
        <f t="shared" si="6"/>
        <v>#N/A</v>
      </c>
      <c r="BD6" s="21" t="str">
        <f>IF(BD7="","",IF(BD7="-","【-】","【"&amp;SUBSTITUTE(TEXT(BD7,"#,##0.00"),"-","△")&amp;"】"))</f>
        <v/>
      </c>
      <c r="BE6" s="22">
        <f>IF(BE7="",NA(),BE7)</f>
        <v>2618.75</v>
      </c>
      <c r="BF6" s="22">
        <f t="shared" ref="BF6:BN6" si="7">IF(BF7="",NA(),BF7)</f>
        <v>2540.0700000000002</v>
      </c>
      <c r="BG6" s="22">
        <f t="shared" si="7"/>
        <v>2492.91</v>
      </c>
      <c r="BH6" s="22">
        <f t="shared" si="7"/>
        <v>2296.61</v>
      </c>
      <c r="BI6" s="22">
        <f t="shared" si="7"/>
        <v>2292.0300000000002</v>
      </c>
      <c r="BJ6" s="22">
        <f t="shared" si="7"/>
        <v>1302.33</v>
      </c>
      <c r="BK6" s="22">
        <f t="shared" si="7"/>
        <v>1274.21</v>
      </c>
      <c r="BL6" s="22">
        <f t="shared" si="7"/>
        <v>1183.92</v>
      </c>
      <c r="BM6" s="22">
        <f t="shared" si="7"/>
        <v>1128.72</v>
      </c>
      <c r="BN6" s="22">
        <f t="shared" si="7"/>
        <v>1125.25</v>
      </c>
      <c r="BO6" s="21" t="str">
        <f>IF(BO7="","",IF(BO7="-","【-】","【"&amp;SUBSTITUTE(TEXT(BO7,"#,##0.00"),"-","△")&amp;"】"))</f>
        <v>【940.88】</v>
      </c>
      <c r="BP6" s="22">
        <f>IF(BP7="",NA(),BP7)</f>
        <v>25.14</v>
      </c>
      <c r="BQ6" s="22">
        <f t="shared" ref="BQ6:BY6" si="8">IF(BQ7="",NA(),BQ7)</f>
        <v>26</v>
      </c>
      <c r="BR6" s="22">
        <f t="shared" si="8"/>
        <v>30.32</v>
      </c>
      <c r="BS6" s="22">
        <f t="shared" si="8"/>
        <v>27.07</v>
      </c>
      <c r="BT6" s="22">
        <f t="shared" si="8"/>
        <v>25.29</v>
      </c>
      <c r="BU6" s="22">
        <f t="shared" si="8"/>
        <v>40.89</v>
      </c>
      <c r="BV6" s="22">
        <f t="shared" si="8"/>
        <v>41.25</v>
      </c>
      <c r="BW6" s="22">
        <f t="shared" si="8"/>
        <v>42.5</v>
      </c>
      <c r="BX6" s="22">
        <f t="shared" si="8"/>
        <v>41.84</v>
      </c>
      <c r="BY6" s="22">
        <f t="shared" si="8"/>
        <v>41.44</v>
      </c>
      <c r="BZ6" s="21" t="str">
        <f>IF(BZ7="","",IF(BZ7="-","【-】","【"&amp;SUBSTITUTE(TEXT(BZ7,"#,##0.00"),"-","△")&amp;"】"))</f>
        <v>【54.59】</v>
      </c>
      <c r="CA6" s="22">
        <f>IF(CA7="",NA(),CA7)</f>
        <v>425.6</v>
      </c>
      <c r="CB6" s="22">
        <f t="shared" ref="CB6:CJ6" si="9">IF(CB7="",NA(),CB7)</f>
        <v>429.93</v>
      </c>
      <c r="CC6" s="22">
        <f t="shared" si="9"/>
        <v>359.18</v>
      </c>
      <c r="CD6" s="22">
        <f t="shared" si="9"/>
        <v>411.27</v>
      </c>
      <c r="CE6" s="22">
        <f t="shared" si="9"/>
        <v>438.34</v>
      </c>
      <c r="CF6" s="22">
        <f t="shared" si="9"/>
        <v>383.2</v>
      </c>
      <c r="CG6" s="22">
        <f t="shared" si="9"/>
        <v>383.25</v>
      </c>
      <c r="CH6" s="22">
        <f t="shared" si="9"/>
        <v>377.72</v>
      </c>
      <c r="CI6" s="22">
        <f t="shared" si="9"/>
        <v>390.47</v>
      </c>
      <c r="CJ6" s="22">
        <f t="shared" si="9"/>
        <v>403.61</v>
      </c>
      <c r="CK6" s="21" t="str">
        <f>IF(CK7="","",IF(CK7="-","【-】","【"&amp;SUBSTITUTE(TEXT(CK7,"#,##0.00"),"-","△")&amp;"】"))</f>
        <v>【301.20】</v>
      </c>
      <c r="CL6" s="22">
        <f>IF(CL7="",NA(),CL7)</f>
        <v>31.63</v>
      </c>
      <c r="CM6" s="22">
        <f t="shared" ref="CM6:CU6" si="10">IF(CM7="",NA(),CM7)</f>
        <v>31.2</v>
      </c>
      <c r="CN6" s="22">
        <f t="shared" si="10"/>
        <v>29.12</v>
      </c>
      <c r="CO6" s="22">
        <f t="shared" si="10"/>
        <v>30.85</v>
      </c>
      <c r="CP6" s="22">
        <f t="shared" si="10"/>
        <v>30.38</v>
      </c>
      <c r="CQ6" s="22">
        <f t="shared" si="10"/>
        <v>47.95</v>
      </c>
      <c r="CR6" s="22">
        <f t="shared" si="10"/>
        <v>48.26</v>
      </c>
      <c r="CS6" s="22">
        <f t="shared" si="10"/>
        <v>48.01</v>
      </c>
      <c r="CT6" s="22">
        <f t="shared" si="10"/>
        <v>49.08</v>
      </c>
      <c r="CU6" s="22">
        <f t="shared" si="10"/>
        <v>51.46</v>
      </c>
      <c r="CV6" s="21" t="str">
        <f>IF(CV7="","",IF(CV7="-","【-】","【"&amp;SUBSTITUTE(TEXT(CV7,"#,##0.00"),"-","△")&amp;"】"))</f>
        <v>【56.42】</v>
      </c>
      <c r="CW6" s="22">
        <f>IF(CW7="",NA(),CW7)</f>
        <v>98.78</v>
      </c>
      <c r="CX6" s="22">
        <f t="shared" ref="CX6:DF6" si="11">IF(CX7="",NA(),CX7)</f>
        <v>93.49</v>
      </c>
      <c r="CY6" s="22">
        <f t="shared" si="11"/>
        <v>100</v>
      </c>
      <c r="CZ6" s="22">
        <f t="shared" si="11"/>
        <v>96.3</v>
      </c>
      <c r="DA6" s="22">
        <f t="shared" si="11"/>
        <v>96.34</v>
      </c>
      <c r="DB6" s="22">
        <f t="shared" si="11"/>
        <v>74.900000000000006</v>
      </c>
      <c r="DC6" s="22">
        <f t="shared" si="11"/>
        <v>72.72</v>
      </c>
      <c r="DD6" s="22">
        <f t="shared" si="11"/>
        <v>72.75</v>
      </c>
      <c r="DE6" s="22">
        <f t="shared" si="11"/>
        <v>71.27</v>
      </c>
      <c r="DF6" s="22">
        <f t="shared" si="11"/>
        <v>68.58</v>
      </c>
      <c r="DG6" s="21" t="str">
        <f>IF(DG7="","",IF(DG7="-","【-】","【"&amp;SUBSTITUTE(TEXT(DG7,"#,##0.00"),"-","△")&amp;"】"))</f>
        <v>【71.01】</v>
      </c>
      <c r="DH6" s="21" t="e">
        <f>IF(DH7="",NA(),DH7)</f>
        <v>#N/A</v>
      </c>
      <c r="DI6" s="21" t="e">
        <f t="shared" ref="DI6:DQ6" si="12">IF(DI7="",NA(),DI7)</f>
        <v>#N/A</v>
      </c>
      <c r="DJ6" s="21" t="e">
        <f t="shared" si="12"/>
        <v>#N/A</v>
      </c>
      <c r="DK6" s="21" t="e">
        <f t="shared" si="12"/>
        <v>#N/A</v>
      </c>
      <c r="DL6" s="21" t="e">
        <f t="shared" si="12"/>
        <v>#N/A</v>
      </c>
      <c r="DM6" s="21" t="e">
        <f t="shared" si="12"/>
        <v>#N/A</v>
      </c>
      <c r="DN6" s="21" t="e">
        <f t="shared" si="12"/>
        <v>#N/A</v>
      </c>
      <c r="DO6" s="21" t="e">
        <f t="shared" si="12"/>
        <v>#N/A</v>
      </c>
      <c r="DP6" s="21" t="e">
        <f t="shared" si="12"/>
        <v>#N/A</v>
      </c>
      <c r="DQ6" s="21" t="e">
        <f t="shared" si="12"/>
        <v>#N/A</v>
      </c>
      <c r="DR6" s="21" t="str">
        <f>IF(DR7="","",IF(DR7="-","【-】","【"&amp;SUBSTITUTE(TEXT(DR7,"#,##0.00"),"-","△")&amp;"】"))</f>
        <v/>
      </c>
      <c r="DS6" s="21" t="e">
        <f>IF(DS7="",NA(),DS7)</f>
        <v>#N/A</v>
      </c>
      <c r="DT6" s="21" t="e">
        <f t="shared" ref="DT6:EB6" si="13">IF(DT7="",NA(),DT7)</f>
        <v>#N/A</v>
      </c>
      <c r="DU6" s="21" t="e">
        <f t="shared" si="13"/>
        <v>#N/A</v>
      </c>
      <c r="DV6" s="21" t="e">
        <f t="shared" si="13"/>
        <v>#N/A</v>
      </c>
      <c r="DW6" s="21" t="e">
        <f t="shared" si="13"/>
        <v>#N/A</v>
      </c>
      <c r="DX6" s="21" t="e">
        <f t="shared" si="13"/>
        <v>#N/A</v>
      </c>
      <c r="DY6" s="21" t="e">
        <f t="shared" si="13"/>
        <v>#N/A</v>
      </c>
      <c r="DZ6" s="21" t="e">
        <f t="shared" si="13"/>
        <v>#N/A</v>
      </c>
      <c r="EA6" s="21" t="e">
        <f t="shared" si="13"/>
        <v>#N/A</v>
      </c>
      <c r="EB6" s="21" t="e">
        <f t="shared" si="13"/>
        <v>#N/A</v>
      </c>
      <c r="EC6" s="21" t="str">
        <f>IF(EC7="","",IF(EC7="-","【-】","【"&amp;SUBSTITUTE(TEXT(EC7,"#,##0.00"),"-","△")&amp;"】"))</f>
        <v/>
      </c>
      <c r="ED6" s="21">
        <f>IF(ED7="",NA(),ED7)</f>
        <v>0</v>
      </c>
      <c r="EE6" s="21">
        <f t="shared" ref="EE6:EM6" si="14">IF(EE7="",NA(),EE7)</f>
        <v>0</v>
      </c>
      <c r="EF6" s="21">
        <f t="shared" si="14"/>
        <v>0</v>
      </c>
      <c r="EG6" s="21">
        <f t="shared" si="14"/>
        <v>0</v>
      </c>
      <c r="EH6" s="21">
        <f t="shared" si="14"/>
        <v>0</v>
      </c>
      <c r="EI6" s="22">
        <f t="shared" si="14"/>
        <v>0.56999999999999995</v>
      </c>
      <c r="EJ6" s="22">
        <f t="shared" si="14"/>
        <v>0.62</v>
      </c>
      <c r="EK6" s="22">
        <f t="shared" si="14"/>
        <v>0.39</v>
      </c>
      <c r="EL6" s="22">
        <f t="shared" si="14"/>
        <v>0.61</v>
      </c>
      <c r="EM6" s="22">
        <f t="shared" si="14"/>
        <v>0.4</v>
      </c>
      <c r="EN6" s="21" t="str">
        <f>IF(EN7="","",IF(EN7="-","【-】","【"&amp;SUBSTITUTE(TEXT(EN7,"#,##0.00"),"-","△")&amp;"】"))</f>
        <v>【0.58】</v>
      </c>
    </row>
    <row r="7" spans="1:144" s="23" customFormat="1" x14ac:dyDescent="0.15">
      <c r="A7" s="15"/>
      <c r="B7" s="24">
        <v>2021</v>
      </c>
      <c r="C7" s="24">
        <v>335860</v>
      </c>
      <c r="D7" s="24">
        <v>47</v>
      </c>
      <c r="E7" s="24">
        <v>1</v>
      </c>
      <c r="F7" s="24">
        <v>0</v>
      </c>
      <c r="G7" s="24">
        <v>0</v>
      </c>
      <c r="H7" s="24" t="s">
        <v>95</v>
      </c>
      <c r="I7" s="24" t="s">
        <v>96</v>
      </c>
      <c r="J7" s="24" t="s">
        <v>97</v>
      </c>
      <c r="K7" s="24" t="s">
        <v>98</v>
      </c>
      <c r="L7" s="24" t="s">
        <v>99</v>
      </c>
      <c r="M7" s="24" t="s">
        <v>100</v>
      </c>
      <c r="N7" s="25" t="s">
        <v>101</v>
      </c>
      <c r="O7" s="25" t="s">
        <v>102</v>
      </c>
      <c r="P7" s="25">
        <v>92.65</v>
      </c>
      <c r="Q7" s="25">
        <v>1910</v>
      </c>
      <c r="R7" s="25">
        <v>873</v>
      </c>
      <c r="S7" s="25">
        <v>67.11</v>
      </c>
      <c r="T7" s="25">
        <v>13.01</v>
      </c>
      <c r="U7" s="25">
        <v>782</v>
      </c>
      <c r="V7" s="25">
        <v>27.02</v>
      </c>
      <c r="W7" s="25">
        <v>28.94</v>
      </c>
      <c r="X7" s="25">
        <v>60.35</v>
      </c>
      <c r="Y7" s="25">
        <v>89.25</v>
      </c>
      <c r="Z7" s="25">
        <v>57.96</v>
      </c>
      <c r="AA7" s="25">
        <v>60.49</v>
      </c>
      <c r="AB7" s="25">
        <v>50.68</v>
      </c>
      <c r="AC7" s="25">
        <v>74.05</v>
      </c>
      <c r="AD7" s="25">
        <v>73.25</v>
      </c>
      <c r="AE7" s="25">
        <v>75.06</v>
      </c>
      <c r="AF7" s="25">
        <v>73.22</v>
      </c>
      <c r="AG7" s="25">
        <v>69.05</v>
      </c>
      <c r="AH7" s="25">
        <v>73.42</v>
      </c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>
        <v>2618.75</v>
      </c>
      <c r="BF7" s="25">
        <v>2540.0700000000002</v>
      </c>
      <c r="BG7" s="25">
        <v>2492.91</v>
      </c>
      <c r="BH7" s="25">
        <v>2296.61</v>
      </c>
      <c r="BI7" s="25">
        <v>2292.0300000000002</v>
      </c>
      <c r="BJ7" s="25">
        <v>1302.33</v>
      </c>
      <c r="BK7" s="25">
        <v>1274.21</v>
      </c>
      <c r="BL7" s="25">
        <v>1183.92</v>
      </c>
      <c r="BM7" s="25">
        <v>1128.72</v>
      </c>
      <c r="BN7" s="25">
        <v>1125.25</v>
      </c>
      <c r="BO7" s="25">
        <v>940.88</v>
      </c>
      <c r="BP7" s="25">
        <v>25.14</v>
      </c>
      <c r="BQ7" s="25">
        <v>26</v>
      </c>
      <c r="BR7" s="25">
        <v>30.32</v>
      </c>
      <c r="BS7" s="25">
        <v>27.07</v>
      </c>
      <c r="BT7" s="25">
        <v>25.29</v>
      </c>
      <c r="BU7" s="25">
        <v>40.89</v>
      </c>
      <c r="BV7" s="25">
        <v>41.25</v>
      </c>
      <c r="BW7" s="25">
        <v>42.5</v>
      </c>
      <c r="BX7" s="25">
        <v>41.84</v>
      </c>
      <c r="BY7" s="25">
        <v>41.44</v>
      </c>
      <c r="BZ7" s="25">
        <v>54.59</v>
      </c>
      <c r="CA7" s="25">
        <v>425.6</v>
      </c>
      <c r="CB7" s="25">
        <v>429.93</v>
      </c>
      <c r="CC7" s="25">
        <v>359.18</v>
      </c>
      <c r="CD7" s="25">
        <v>411.27</v>
      </c>
      <c r="CE7" s="25">
        <v>438.34</v>
      </c>
      <c r="CF7" s="25">
        <v>383.2</v>
      </c>
      <c r="CG7" s="25">
        <v>383.25</v>
      </c>
      <c r="CH7" s="25">
        <v>377.72</v>
      </c>
      <c r="CI7" s="25">
        <v>390.47</v>
      </c>
      <c r="CJ7" s="25">
        <v>403.61</v>
      </c>
      <c r="CK7" s="25">
        <v>301.2</v>
      </c>
      <c r="CL7" s="25">
        <v>31.63</v>
      </c>
      <c r="CM7" s="25">
        <v>31.2</v>
      </c>
      <c r="CN7" s="25">
        <v>29.12</v>
      </c>
      <c r="CO7" s="25">
        <v>30.85</v>
      </c>
      <c r="CP7" s="25">
        <v>30.38</v>
      </c>
      <c r="CQ7" s="25">
        <v>47.95</v>
      </c>
      <c r="CR7" s="25">
        <v>48.26</v>
      </c>
      <c r="CS7" s="25">
        <v>48.01</v>
      </c>
      <c r="CT7" s="25">
        <v>49.08</v>
      </c>
      <c r="CU7" s="25">
        <v>51.46</v>
      </c>
      <c r="CV7" s="25">
        <v>56.42</v>
      </c>
      <c r="CW7" s="25">
        <v>98.78</v>
      </c>
      <c r="CX7" s="25">
        <v>93.49</v>
      </c>
      <c r="CY7" s="25">
        <v>100</v>
      </c>
      <c r="CZ7" s="25">
        <v>96.3</v>
      </c>
      <c r="DA7" s="25">
        <v>96.34</v>
      </c>
      <c r="DB7" s="25">
        <v>74.900000000000006</v>
      </c>
      <c r="DC7" s="25">
        <v>72.72</v>
      </c>
      <c r="DD7" s="25">
        <v>72.75</v>
      </c>
      <c r="DE7" s="25">
        <v>71.27</v>
      </c>
      <c r="DF7" s="25">
        <v>68.58</v>
      </c>
      <c r="DG7" s="25">
        <v>71.010000000000005</v>
      </c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>
        <v>0</v>
      </c>
      <c r="EE7" s="25">
        <v>0</v>
      </c>
      <c r="EF7" s="25">
        <v>0</v>
      </c>
      <c r="EG7" s="25">
        <v>0</v>
      </c>
      <c r="EH7" s="25">
        <v>0</v>
      </c>
      <c r="EI7" s="25">
        <v>0.56999999999999995</v>
      </c>
      <c r="EJ7" s="25">
        <v>0.62</v>
      </c>
      <c r="EK7" s="25">
        <v>0.39</v>
      </c>
      <c r="EL7" s="25">
        <v>0.61</v>
      </c>
      <c r="EM7" s="25">
        <v>0.4</v>
      </c>
      <c r="EN7" s="25">
        <v>0.57999999999999996</v>
      </c>
    </row>
    <row r="8" spans="1:144" x14ac:dyDescent="0.15"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</row>
    <row r="9" spans="1:144" x14ac:dyDescent="0.15">
      <c r="A9" s="27"/>
      <c r="B9" s="27" t="s">
        <v>103</v>
      </c>
      <c r="C9" s="27" t="s">
        <v>104</v>
      </c>
      <c r="D9" s="27" t="s">
        <v>105</v>
      </c>
      <c r="E9" s="27" t="s">
        <v>106</v>
      </c>
      <c r="F9" s="27" t="s">
        <v>107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4" x14ac:dyDescent="0.15">
      <c r="A10" s="27" t="s">
        <v>45</v>
      </c>
      <c r="B10" s="28">
        <f t="shared" ref="B10:C10" si="15">DATEVALUE($B7+12-B11&amp;"/1/"&amp;B12)</f>
        <v>47119</v>
      </c>
      <c r="C10" s="28">
        <f t="shared" si="15"/>
        <v>47484</v>
      </c>
      <c r="D10" s="29">
        <f>DATEVALUE($B7+12-D11&amp;"/1/"&amp;D12)</f>
        <v>47849</v>
      </c>
      <c r="E10" s="29">
        <f>DATEVALUE($B7+12-E11&amp;"/1/"&amp;E12)</f>
        <v>48215</v>
      </c>
      <c r="F10" s="29">
        <f>DATEVALUE($B7+12-F11&amp;"/1/"&amp;F12)</f>
        <v>48582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4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109</v>
      </c>
    </row>
    <row r="13" spans="1:144" x14ac:dyDescent="0.15">
      <c r="B13" t="s">
        <v>110</v>
      </c>
      <c r="C13" t="s">
        <v>110</v>
      </c>
      <c r="D13" t="s">
        <v>111</v>
      </c>
      <c r="E13" t="s">
        <v>112</v>
      </c>
      <c r="F13" t="s">
        <v>112</v>
      </c>
      <c r="G13" t="s">
        <v>113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 </cp:lastModifiedBy>
  <dcterms:created xsi:type="dcterms:W3CDTF">2022-12-01T01:11:06Z</dcterms:created>
  <dcterms:modified xsi:type="dcterms:W3CDTF">2023-01-23T01:03:08Z</dcterms:modified>
</cp:coreProperties>
</file>